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13_ncr:1_{B59F695E-1D0A-4028-AC07-3F896564F16C}" xr6:coauthVersionLast="44" xr6:coauthVersionMax="44" xr10:uidLastSave="{00000000-0000-0000-0000-000000000000}"/>
  <bookViews>
    <workbookView showSheetTabs="0" xWindow="-120" yWindow="-120" windowWidth="29040" windowHeight="15840" tabRatio="757" xr2:uid="{00000000-000D-0000-FFFF-FFFF00000000}"/>
  </bookViews>
  <sheets>
    <sheet name="LMDI" sheetId="26" r:id="rId1"/>
  </sheets>
  <definedNames>
    <definedName name="_xlnm._FilterDatabase" localSheetId="0" hidden="1">LMDI!$A$3:$R$966</definedName>
    <definedName name="_xlnm.Print_Area" localSheetId="0">LMDI!$A$1:$R$966</definedName>
    <definedName name="Excel_BuiltIn_Print_Area_2">#REF!</definedName>
    <definedName name="Excel_BuiltIn_Print_Titles_1" localSheetId="0">LMDI!$A:$Q,LMDI!$1:$2</definedName>
    <definedName name="Excel_BuiltIn_Print_Titles_1">#REF!,#REF!</definedName>
    <definedName name="Excel_BuiltIn_Print_Titles_2">#REF!,#REF!</definedName>
    <definedName name="_xlnm.Print_Titles" localSheetId="0">LMDI!$A:$Q,LMDI!$1:$2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2" i="26" l="1"/>
  <c r="L82" i="26"/>
  <c r="N81" i="26"/>
  <c r="L81" i="26"/>
  <c r="N80" i="26"/>
  <c r="L80" i="26"/>
  <c r="A80" i="26"/>
  <c r="E80" i="26"/>
  <c r="F80" i="26"/>
  <c r="G80" i="26"/>
  <c r="A81" i="26"/>
  <c r="E81" i="26"/>
  <c r="F81" i="26"/>
  <c r="G81" i="26"/>
  <c r="A82" i="26"/>
  <c r="E82" i="26"/>
  <c r="F82" i="26"/>
  <c r="G82" i="26"/>
  <c r="I81" i="26" l="1"/>
  <c r="I82" i="26"/>
  <c r="I80" i="26"/>
  <c r="N294" i="26"/>
  <c r="L907" i="26"/>
  <c r="N907" i="26"/>
  <c r="A907" i="26"/>
  <c r="E907" i="26"/>
  <c r="F907" i="26"/>
  <c r="I907" i="26" l="1"/>
  <c r="N854" i="26"/>
  <c r="N853" i="26"/>
  <c r="N852" i="26"/>
  <c r="N851" i="26"/>
  <c r="N850" i="26"/>
  <c r="N849" i="26"/>
  <c r="N134" i="26"/>
  <c r="L134" i="26"/>
  <c r="G134" i="26"/>
  <c r="F134" i="26"/>
  <c r="E134" i="26"/>
  <c r="A134" i="26"/>
  <c r="I134" i="26" l="1"/>
  <c r="L849" i="26"/>
  <c r="L850" i="26"/>
  <c r="L851" i="26"/>
  <c r="L852" i="26"/>
  <c r="L853" i="26"/>
  <c r="L854" i="26"/>
  <c r="A849" i="26"/>
  <c r="A850" i="26"/>
  <c r="A851" i="26"/>
  <c r="A852" i="26"/>
  <c r="A853" i="26"/>
  <c r="A854" i="26"/>
  <c r="G854" i="26"/>
  <c r="F854" i="26"/>
  <c r="E854" i="26"/>
  <c r="G853" i="26"/>
  <c r="F853" i="26"/>
  <c r="E853" i="26"/>
  <c r="G852" i="26"/>
  <c r="F852" i="26"/>
  <c r="E852" i="26"/>
  <c r="G851" i="26"/>
  <c r="F851" i="26"/>
  <c r="E851" i="26"/>
  <c r="G850" i="26"/>
  <c r="F850" i="26"/>
  <c r="E850" i="26"/>
  <c r="I850" i="26" s="1"/>
  <c r="G849" i="26"/>
  <c r="F849" i="26"/>
  <c r="E849" i="26"/>
  <c r="I853" i="26" l="1"/>
  <c r="I849" i="26"/>
  <c r="I854" i="26"/>
  <c r="I852" i="26"/>
  <c r="I851" i="26"/>
  <c r="N63" i="26"/>
  <c r="L63" i="26"/>
  <c r="G63" i="26"/>
  <c r="F63" i="26"/>
  <c r="E63" i="26"/>
  <c r="A63" i="26"/>
  <c r="N11" i="26"/>
  <c r="L11" i="26"/>
  <c r="G11" i="26"/>
  <c r="F11" i="26"/>
  <c r="E11" i="26"/>
  <c r="I63" i="26" l="1"/>
  <c r="I11" i="26"/>
  <c r="L437" i="26"/>
  <c r="N437" i="26"/>
  <c r="E437" i="26"/>
  <c r="F437" i="26"/>
  <c r="G437" i="26"/>
  <c r="I437" i="26" l="1"/>
  <c r="N361" i="26"/>
  <c r="L361" i="26"/>
  <c r="A361" i="26"/>
  <c r="E361" i="26"/>
  <c r="F361" i="26"/>
  <c r="I361" i="26" l="1"/>
  <c r="N926" i="26"/>
  <c r="N925" i="26"/>
  <c r="L926" i="26"/>
  <c r="E926" i="26"/>
  <c r="F926" i="26"/>
  <c r="A926" i="26"/>
  <c r="I926" i="26" l="1"/>
  <c r="N674" i="26"/>
  <c r="L674" i="26"/>
  <c r="L673" i="26"/>
  <c r="F674" i="26"/>
  <c r="E674" i="26"/>
  <c r="A674" i="26"/>
  <c r="I674" i="26" l="1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486" i="26"/>
  <c r="A487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68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360" i="26"/>
  <c r="A5" i="26"/>
  <c r="A6" i="26"/>
  <c r="A7" i="26"/>
  <c r="A8" i="26"/>
  <c r="A9" i="26"/>
  <c r="A10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L825" i="26" l="1"/>
  <c r="N825" i="26"/>
  <c r="L826" i="26"/>
  <c r="N826" i="26"/>
  <c r="L827" i="26"/>
  <c r="N827" i="26"/>
  <c r="E825" i="26"/>
  <c r="F825" i="26"/>
  <c r="E826" i="26"/>
  <c r="F826" i="26"/>
  <c r="E827" i="26"/>
  <c r="F827" i="26"/>
  <c r="I826" i="26" l="1"/>
  <c r="I825" i="26"/>
  <c r="I827" i="26"/>
  <c r="N820" i="26"/>
  <c r="N821" i="26"/>
  <c r="N822" i="26"/>
  <c r="N823" i="26"/>
  <c r="N824" i="26"/>
  <c r="L820" i="26"/>
  <c r="L821" i="26"/>
  <c r="L822" i="26"/>
  <c r="L823" i="26"/>
  <c r="L824" i="26"/>
  <c r="E820" i="26"/>
  <c r="F820" i="26"/>
  <c r="E821" i="26"/>
  <c r="F821" i="26"/>
  <c r="E822" i="26"/>
  <c r="F822" i="26"/>
  <c r="E823" i="26"/>
  <c r="F823" i="26"/>
  <c r="E824" i="26"/>
  <c r="F824" i="26"/>
  <c r="I823" i="26" l="1"/>
  <c r="I822" i="26"/>
  <c r="I824" i="26"/>
  <c r="I820" i="26"/>
  <c r="I821" i="26"/>
  <c r="L946" i="26"/>
  <c r="N946" i="26"/>
  <c r="E946" i="26"/>
  <c r="F946" i="26"/>
  <c r="G946" i="26"/>
  <c r="I946" i="26" l="1"/>
  <c r="N819" i="26"/>
  <c r="L819" i="26"/>
  <c r="F819" i="26"/>
  <c r="E819" i="26"/>
  <c r="I819" i="26" l="1"/>
  <c r="N917" i="26"/>
  <c r="N918" i="26"/>
  <c r="N919" i="26"/>
  <c r="N920" i="26"/>
  <c r="N921" i="26"/>
  <c r="N922" i="26"/>
  <c r="N923" i="26"/>
  <c r="L922" i="26"/>
  <c r="L921" i="26"/>
  <c r="E921" i="26"/>
  <c r="F921" i="26"/>
  <c r="E922" i="26"/>
  <c r="F922" i="26"/>
  <c r="I922" i="26" l="1"/>
  <c r="I921" i="26"/>
  <c r="N428" i="26"/>
  <c r="L428" i="26"/>
  <c r="L427" i="26"/>
  <c r="F428" i="26"/>
  <c r="E428" i="26"/>
  <c r="I428" i="26" l="1"/>
  <c r="N487" i="26"/>
  <c r="L487" i="26"/>
  <c r="L486" i="26"/>
  <c r="N486" i="26"/>
  <c r="G487" i="26"/>
  <c r="G486" i="26"/>
  <c r="F487" i="26"/>
  <c r="F486" i="26"/>
  <c r="E487" i="26"/>
  <c r="E486" i="26"/>
  <c r="N468" i="26"/>
  <c r="L468" i="26"/>
  <c r="I487" i="26" l="1"/>
  <c r="I486" i="26"/>
  <c r="G467" i="26"/>
  <c r="G468" i="26"/>
  <c r="E468" i="26"/>
  <c r="F468" i="26"/>
  <c r="I468" i="26" l="1"/>
  <c r="L925" i="26"/>
  <c r="F925" i="26"/>
  <c r="E925" i="26"/>
  <c r="I925" i="26" l="1"/>
  <c r="L438" i="26"/>
  <c r="N906" i="26" l="1"/>
  <c r="F906" i="26"/>
  <c r="E906" i="26"/>
  <c r="L906" i="26"/>
  <c r="L905" i="26"/>
  <c r="N905" i="26"/>
  <c r="F905" i="26"/>
  <c r="E905" i="26"/>
  <c r="I906" i="26" l="1"/>
  <c r="I905" i="26"/>
  <c r="Z958" i="26"/>
  <c r="N958" i="26"/>
  <c r="L958" i="26"/>
  <c r="G958" i="26"/>
  <c r="F958" i="26"/>
  <c r="E958" i="26"/>
  <c r="I958" i="26" l="1"/>
  <c r="N818" i="26" l="1"/>
  <c r="N817" i="26"/>
  <c r="L818" i="26"/>
  <c r="L817" i="26"/>
  <c r="F818" i="26"/>
  <c r="E818" i="26"/>
  <c r="F817" i="26"/>
  <c r="E817" i="26"/>
  <c r="E828" i="26"/>
  <c r="F828" i="26"/>
  <c r="L828" i="26"/>
  <c r="N828" i="26"/>
  <c r="E829" i="26"/>
  <c r="F829" i="26"/>
  <c r="L829" i="26"/>
  <c r="N829" i="26"/>
  <c r="I818" i="26" l="1"/>
  <c r="I817" i="26"/>
  <c r="I829" i="26"/>
  <c r="I828" i="26"/>
  <c r="L532" i="26"/>
  <c r="N532" i="26"/>
  <c r="F532" i="26"/>
  <c r="E532" i="26"/>
  <c r="I532" i="26" l="1"/>
  <c r="L640" i="26"/>
  <c r="N816" i="26" l="1"/>
  <c r="N815" i="26"/>
  <c r="F816" i="26"/>
  <c r="E816" i="26"/>
  <c r="F815" i="26"/>
  <c r="E815" i="26"/>
  <c r="I815" i="26" l="1"/>
  <c r="I816" i="26"/>
  <c r="L364" i="26"/>
  <c r="L363" i="26"/>
  <c r="L362" i="26"/>
  <c r="L360" i="26"/>
  <c r="L359" i="26"/>
  <c r="L358" i="26"/>
  <c r="N360" i="26"/>
  <c r="F360" i="26"/>
  <c r="E360" i="26"/>
  <c r="I360" i="26" l="1"/>
  <c r="L920" i="26"/>
  <c r="F920" i="26"/>
  <c r="E920" i="26"/>
  <c r="I920" i="26" l="1"/>
  <c r="L292" i="26"/>
  <c r="N292" i="26"/>
  <c r="F292" i="26"/>
  <c r="E292" i="26"/>
  <c r="I292" i="26" l="1"/>
  <c r="N465" i="26"/>
  <c r="F465" i="26"/>
  <c r="E465" i="26"/>
  <c r="E466" i="26"/>
  <c r="F466" i="26"/>
  <c r="G466" i="26"/>
  <c r="L466" i="26"/>
  <c r="N466" i="26"/>
  <c r="Z466" i="26"/>
  <c r="I465" i="26" l="1"/>
  <c r="I466" i="26"/>
  <c r="N427" i="26" l="1"/>
  <c r="F427" i="26"/>
  <c r="E427" i="26"/>
  <c r="N353" i="26"/>
  <c r="N374" i="26"/>
  <c r="F374" i="26"/>
  <c r="E374" i="26"/>
  <c r="N359" i="26"/>
  <c r="F359" i="26"/>
  <c r="E359" i="26"/>
  <c r="I374" i="26" l="1"/>
  <c r="I427" i="26"/>
  <c r="I359" i="26"/>
  <c r="N814" i="26" l="1"/>
  <c r="F814" i="26"/>
  <c r="E814" i="26"/>
  <c r="N813" i="26"/>
  <c r="F813" i="26"/>
  <c r="E813" i="26"/>
  <c r="I814" i="26" l="1"/>
  <c r="I813" i="26"/>
  <c r="N933" i="26"/>
  <c r="G933" i="26"/>
  <c r="F933" i="26"/>
  <c r="I933" i="26" s="1"/>
  <c r="N673" i="26" l="1"/>
  <c r="F673" i="26"/>
  <c r="E673" i="26"/>
  <c r="I673" i="26" l="1"/>
  <c r="N358" i="26"/>
  <c r="N354" i="26"/>
  <c r="N355" i="26"/>
  <c r="N356" i="26"/>
  <c r="N357" i="26"/>
  <c r="F358" i="26"/>
  <c r="E358" i="26"/>
  <c r="I358" i="26" l="1"/>
  <c r="N951" i="26"/>
  <c r="L951" i="26"/>
  <c r="G951" i="26"/>
  <c r="F951" i="26"/>
  <c r="E951" i="26"/>
  <c r="I951" i="26" l="1"/>
  <c r="N916" i="26"/>
  <c r="L916" i="26"/>
  <c r="G916" i="26"/>
  <c r="F916" i="26"/>
  <c r="E916" i="26"/>
  <c r="I916" i="26" l="1"/>
  <c r="N915" i="26"/>
  <c r="L915" i="26"/>
  <c r="G915" i="26"/>
  <c r="F915" i="26"/>
  <c r="E915" i="26"/>
  <c r="I915" i="26" l="1"/>
  <c r="N472" i="26"/>
  <c r="L472" i="26"/>
  <c r="N471" i="26"/>
  <c r="L471" i="26"/>
  <c r="G472" i="26"/>
  <c r="F472" i="26"/>
  <c r="E472" i="26"/>
  <c r="G471" i="26"/>
  <c r="F471" i="26"/>
  <c r="E471" i="26"/>
  <c r="N470" i="26"/>
  <c r="L470" i="26"/>
  <c r="G470" i="26"/>
  <c r="F470" i="26"/>
  <c r="E470" i="26"/>
  <c r="N485" i="26"/>
  <c r="L485" i="26"/>
  <c r="N484" i="26"/>
  <c r="L484" i="26"/>
  <c r="N483" i="26"/>
  <c r="L483" i="26"/>
  <c r="N482" i="26"/>
  <c r="L482" i="26"/>
  <c r="N481" i="26"/>
  <c r="L481" i="26"/>
  <c r="G485" i="26"/>
  <c r="F485" i="26"/>
  <c r="E485" i="26"/>
  <c r="G484" i="26"/>
  <c r="F484" i="26"/>
  <c r="E484" i="26"/>
  <c r="G483" i="26"/>
  <c r="F483" i="26"/>
  <c r="E483" i="26"/>
  <c r="G482" i="26"/>
  <c r="F482" i="26"/>
  <c r="E482" i="26"/>
  <c r="G481" i="26"/>
  <c r="F481" i="26"/>
  <c r="E481" i="26"/>
  <c r="G480" i="26"/>
  <c r="F480" i="26"/>
  <c r="E480" i="26"/>
  <c r="N480" i="26"/>
  <c r="L480" i="26"/>
  <c r="N479" i="26"/>
  <c r="L479" i="26"/>
  <c r="N478" i="26"/>
  <c r="L478" i="26"/>
  <c r="N477" i="26"/>
  <c r="L477" i="26"/>
  <c r="N476" i="26"/>
  <c r="L476" i="26"/>
  <c r="N475" i="26"/>
  <c r="L475" i="26"/>
  <c r="N474" i="26"/>
  <c r="L474" i="26"/>
  <c r="G479" i="26"/>
  <c r="F479" i="26"/>
  <c r="E479" i="26"/>
  <c r="G478" i="26"/>
  <c r="F478" i="26"/>
  <c r="E478" i="26"/>
  <c r="G477" i="26"/>
  <c r="F477" i="26"/>
  <c r="E477" i="26"/>
  <c r="G476" i="26"/>
  <c r="F476" i="26"/>
  <c r="E476" i="26"/>
  <c r="G475" i="26"/>
  <c r="F475" i="26"/>
  <c r="E475" i="26"/>
  <c r="G474" i="26"/>
  <c r="F474" i="26"/>
  <c r="E474" i="26"/>
  <c r="I480" i="26" l="1"/>
  <c r="I481" i="26"/>
  <c r="I482" i="26"/>
  <c r="I483" i="26"/>
  <c r="I484" i="26"/>
  <c r="I485" i="26"/>
  <c r="I474" i="26"/>
  <c r="I475" i="26"/>
  <c r="I476" i="26"/>
  <c r="I477" i="26"/>
  <c r="I471" i="26"/>
  <c r="I472" i="26"/>
  <c r="I478" i="26"/>
  <c r="I470" i="26"/>
  <c r="I479" i="26"/>
  <c r="L473" i="26"/>
  <c r="N473" i="26"/>
  <c r="G473" i="26"/>
  <c r="F473" i="26"/>
  <c r="E473" i="26"/>
  <c r="N469" i="26"/>
  <c r="L469" i="26"/>
  <c r="G469" i="26"/>
  <c r="F469" i="26"/>
  <c r="E469" i="26"/>
  <c r="I469" i="26" l="1"/>
  <c r="I473" i="26"/>
  <c r="N904" i="26"/>
  <c r="L904" i="26"/>
  <c r="G904" i="26"/>
  <c r="F904" i="26"/>
  <c r="E904" i="26"/>
  <c r="I904" i="26" l="1"/>
  <c r="L919" i="26"/>
  <c r="G919" i="26"/>
  <c r="F919" i="26"/>
  <c r="E919" i="26"/>
  <c r="I919" i="26" l="1"/>
  <c r="N638" i="26"/>
  <c r="L638" i="26"/>
  <c r="E638" i="26"/>
  <c r="F638" i="26"/>
  <c r="G638" i="26"/>
  <c r="N910" i="26"/>
  <c r="L910" i="26"/>
  <c r="G910" i="26"/>
  <c r="F910" i="26"/>
  <c r="E910" i="26"/>
  <c r="F947" i="26"/>
  <c r="E947" i="26"/>
  <c r="N947" i="26"/>
  <c r="L947" i="26"/>
  <c r="N945" i="26"/>
  <c r="L945" i="26"/>
  <c r="G945" i="26"/>
  <c r="F945" i="26"/>
  <c r="E945" i="26"/>
  <c r="Z501" i="26"/>
  <c r="N501" i="26"/>
  <c r="L501" i="26"/>
  <c r="G501" i="26"/>
  <c r="F501" i="26"/>
  <c r="E501" i="26"/>
  <c r="Z500" i="26"/>
  <c r="N500" i="26"/>
  <c r="L500" i="26"/>
  <c r="G500" i="26"/>
  <c r="F500" i="26"/>
  <c r="E500" i="26"/>
  <c r="Z490" i="26"/>
  <c r="N490" i="26"/>
  <c r="L490" i="26"/>
  <c r="G490" i="26"/>
  <c r="F490" i="26"/>
  <c r="E490" i="26"/>
  <c r="N284" i="26"/>
  <c r="L284" i="26"/>
  <c r="G284" i="26"/>
  <c r="F284" i="26"/>
  <c r="E284" i="26"/>
  <c r="N283" i="26"/>
  <c r="L283" i="26"/>
  <c r="G283" i="26"/>
  <c r="F283" i="26"/>
  <c r="E283" i="26"/>
  <c r="N944" i="26"/>
  <c r="L944" i="26"/>
  <c r="G944" i="26"/>
  <c r="F944" i="26"/>
  <c r="E944" i="26"/>
  <c r="Z620" i="26"/>
  <c r="N620" i="26"/>
  <c r="L620" i="26"/>
  <c r="G620" i="26"/>
  <c r="F620" i="26"/>
  <c r="E620" i="26"/>
  <c r="N903" i="26"/>
  <c r="L903" i="26"/>
  <c r="G903" i="26"/>
  <c r="F903" i="26"/>
  <c r="E903" i="26"/>
  <c r="E10" i="26"/>
  <c r="F10" i="26"/>
  <c r="G10" i="26"/>
  <c r="L10" i="26"/>
  <c r="N10" i="26"/>
  <c r="L812" i="26"/>
  <c r="L811" i="26"/>
  <c r="L810" i="26"/>
  <c r="N810" i="26"/>
  <c r="N811" i="26"/>
  <c r="N812" i="26"/>
  <c r="E812" i="26"/>
  <c r="F812" i="26"/>
  <c r="G812" i="26"/>
  <c r="E810" i="26"/>
  <c r="F810" i="26"/>
  <c r="G810" i="26"/>
  <c r="E811" i="26"/>
  <c r="F811" i="26"/>
  <c r="G811" i="26"/>
  <c r="N133" i="26"/>
  <c r="L133" i="26"/>
  <c r="G133" i="26"/>
  <c r="F133" i="26"/>
  <c r="E133" i="26"/>
  <c r="N426" i="26"/>
  <c r="L426" i="26"/>
  <c r="G426" i="26"/>
  <c r="F426" i="26"/>
  <c r="E426" i="26"/>
  <c r="N464" i="26"/>
  <c r="L464" i="26"/>
  <c r="G464" i="26"/>
  <c r="F464" i="26"/>
  <c r="E464" i="26"/>
  <c r="N456" i="26"/>
  <c r="L456" i="26"/>
  <c r="G456" i="26"/>
  <c r="F456" i="26"/>
  <c r="E456" i="26"/>
  <c r="N924" i="26"/>
  <c r="L924" i="26"/>
  <c r="G924" i="26"/>
  <c r="F924" i="26"/>
  <c r="E924" i="26"/>
  <c r="N425" i="26"/>
  <c r="L425" i="26"/>
  <c r="G425" i="26"/>
  <c r="F425" i="26"/>
  <c r="E425" i="26"/>
  <c r="N809" i="26"/>
  <c r="L809" i="26"/>
  <c r="G809" i="26"/>
  <c r="F809" i="26"/>
  <c r="E809" i="26"/>
  <c r="N808" i="26"/>
  <c r="G808" i="26"/>
  <c r="F808" i="26"/>
  <c r="E808" i="26"/>
  <c r="N282" i="26"/>
  <c r="L282" i="26"/>
  <c r="G282" i="26"/>
  <c r="F282" i="26"/>
  <c r="E282" i="26"/>
  <c r="N281" i="26"/>
  <c r="L281" i="26"/>
  <c r="G281" i="26"/>
  <c r="F281" i="26"/>
  <c r="E281" i="26"/>
  <c r="N424" i="26"/>
  <c r="L424" i="26"/>
  <c r="G424" i="26"/>
  <c r="F424" i="26"/>
  <c r="E424" i="26"/>
  <c r="N412" i="26"/>
  <c r="N413" i="26"/>
  <c r="N414" i="26"/>
  <c r="N415" i="26"/>
  <c r="N416" i="26"/>
  <c r="N417" i="26"/>
  <c r="N418" i="26"/>
  <c r="N419" i="26"/>
  <c r="N420" i="26"/>
  <c r="N421" i="26"/>
  <c r="N422" i="26"/>
  <c r="N423" i="26"/>
  <c r="N429" i="26"/>
  <c r="N430" i="26"/>
  <c r="N431" i="26"/>
  <c r="N432" i="26"/>
  <c r="N433" i="26"/>
  <c r="N434" i="26"/>
  <c r="N435" i="26"/>
  <c r="N436" i="26"/>
  <c r="N438" i="26"/>
  <c r="N439" i="26"/>
  <c r="N440" i="26"/>
  <c r="N441" i="26"/>
  <c r="N442" i="26"/>
  <c r="N443" i="26"/>
  <c r="N444" i="26"/>
  <c r="N445" i="26"/>
  <c r="N446" i="26"/>
  <c r="N447" i="26"/>
  <c r="N448" i="26"/>
  <c r="N449" i="26"/>
  <c r="N450" i="26"/>
  <c r="N451" i="26"/>
  <c r="N452" i="26"/>
  <c r="N453" i="26"/>
  <c r="N454" i="26"/>
  <c r="N455" i="26"/>
  <c r="N457" i="26"/>
  <c r="N458" i="26"/>
  <c r="N459" i="26"/>
  <c r="N460" i="26"/>
  <c r="N461" i="26"/>
  <c r="N462" i="26"/>
  <c r="N463" i="26"/>
  <c r="N467" i="26"/>
  <c r="N488" i="26"/>
  <c r="N489" i="26"/>
  <c r="N491" i="26"/>
  <c r="N492" i="26"/>
  <c r="N493" i="26"/>
  <c r="N494" i="26"/>
  <c r="N495" i="26"/>
  <c r="N496" i="26"/>
  <c r="N497" i="26"/>
  <c r="N498" i="26"/>
  <c r="N499" i="26"/>
  <c r="N502" i="26"/>
  <c r="N503" i="26"/>
  <c r="N504" i="26"/>
  <c r="N505" i="26"/>
  <c r="N506" i="26"/>
  <c r="N507" i="26"/>
  <c r="N508" i="26"/>
  <c r="N509" i="26"/>
  <c r="N510" i="26"/>
  <c r="N511" i="26"/>
  <c r="N512" i="26"/>
  <c r="N513" i="26"/>
  <c r="N514" i="26"/>
  <c r="N515" i="26"/>
  <c r="N516" i="26"/>
  <c r="N517" i="26"/>
  <c r="N518" i="26"/>
  <c r="N519" i="26"/>
  <c r="N520" i="26"/>
  <c r="N521" i="26"/>
  <c r="N522" i="26"/>
  <c r="N523" i="26"/>
  <c r="N524" i="26"/>
  <c r="N525" i="26"/>
  <c r="N526" i="26"/>
  <c r="N527" i="26"/>
  <c r="N528" i="26"/>
  <c r="N529" i="26"/>
  <c r="N530" i="26"/>
  <c r="N531" i="26"/>
  <c r="N533" i="26"/>
  <c r="N534" i="26"/>
  <c r="N535" i="26"/>
  <c r="N536" i="26"/>
  <c r="N537" i="26"/>
  <c r="N538" i="26"/>
  <c r="N539" i="26"/>
  <c r="N540" i="26"/>
  <c r="N541" i="26"/>
  <c r="N542" i="26"/>
  <c r="N543" i="26"/>
  <c r="N544" i="26"/>
  <c r="N545" i="26"/>
  <c r="N546" i="26"/>
  <c r="N547" i="26"/>
  <c r="N548" i="26"/>
  <c r="N549" i="26"/>
  <c r="N550" i="26"/>
  <c r="N551" i="26"/>
  <c r="N552" i="26"/>
  <c r="N553" i="26"/>
  <c r="N554" i="26"/>
  <c r="N555" i="26"/>
  <c r="N556" i="26"/>
  <c r="N557" i="26"/>
  <c r="N558" i="26"/>
  <c r="N559" i="26"/>
  <c r="N560" i="26"/>
  <c r="N561" i="26"/>
  <c r="N562" i="26"/>
  <c r="N563" i="26"/>
  <c r="N564" i="26"/>
  <c r="N565" i="26"/>
  <c r="N566" i="26"/>
  <c r="N567" i="26"/>
  <c r="N568" i="26"/>
  <c r="N569" i="26"/>
  <c r="N570" i="26"/>
  <c r="N571" i="26"/>
  <c r="N572" i="26"/>
  <c r="N573" i="26"/>
  <c r="N574" i="26"/>
  <c r="N575" i="26"/>
  <c r="N576" i="26"/>
  <c r="N577" i="26"/>
  <c r="N578" i="26"/>
  <c r="N579" i="26"/>
  <c r="N580" i="26"/>
  <c r="N581" i="26"/>
  <c r="N582" i="26"/>
  <c r="N583" i="26"/>
  <c r="N584" i="26"/>
  <c r="N585" i="26"/>
  <c r="N586" i="26"/>
  <c r="N587" i="26"/>
  <c r="N588" i="26"/>
  <c r="N589" i="26"/>
  <c r="N590" i="26"/>
  <c r="N591" i="26"/>
  <c r="N592" i="26"/>
  <c r="N593" i="26"/>
  <c r="N594" i="26"/>
  <c r="N595" i="26"/>
  <c r="N596" i="26"/>
  <c r="N597" i="26"/>
  <c r="N598" i="26"/>
  <c r="N599" i="26"/>
  <c r="N600" i="26"/>
  <c r="N601" i="26"/>
  <c r="N602" i="26"/>
  <c r="N603" i="26"/>
  <c r="N604" i="26"/>
  <c r="N605" i="26"/>
  <c r="N606" i="26"/>
  <c r="N607" i="26"/>
  <c r="N608" i="26"/>
  <c r="N609" i="26"/>
  <c r="N610" i="26"/>
  <c r="N611" i="26"/>
  <c r="N612" i="26"/>
  <c r="N613" i="26"/>
  <c r="N614" i="26"/>
  <c r="N615" i="26"/>
  <c r="N616" i="26"/>
  <c r="N617" i="26"/>
  <c r="N618" i="26"/>
  <c r="N619" i="26"/>
  <c r="N621" i="26"/>
  <c r="L316" i="26"/>
  <c r="L423" i="26"/>
  <c r="G423" i="26"/>
  <c r="F423" i="26"/>
  <c r="E423" i="26"/>
  <c r="L422" i="26"/>
  <c r="G422" i="26"/>
  <c r="F422" i="26"/>
  <c r="E422" i="26"/>
  <c r="L421" i="26"/>
  <c r="G421" i="26"/>
  <c r="F421" i="26"/>
  <c r="E421" i="26"/>
  <c r="L420" i="26"/>
  <c r="G420" i="26"/>
  <c r="F420" i="26"/>
  <c r="E420" i="26"/>
  <c r="L419" i="26"/>
  <c r="G419" i="26"/>
  <c r="F419" i="26"/>
  <c r="E419" i="26"/>
  <c r="L357" i="26"/>
  <c r="G357" i="26"/>
  <c r="F357" i="26"/>
  <c r="E357" i="26"/>
  <c r="N280" i="26"/>
  <c r="L280" i="26"/>
  <c r="G280" i="26"/>
  <c r="F280" i="26"/>
  <c r="E280" i="26"/>
  <c r="N279" i="26"/>
  <c r="L279" i="26"/>
  <c r="G279" i="26"/>
  <c r="F279" i="26"/>
  <c r="E279" i="26"/>
  <c r="N278" i="26"/>
  <c r="L278" i="26"/>
  <c r="G278" i="26"/>
  <c r="F278" i="26"/>
  <c r="E278" i="26"/>
  <c r="N277" i="26"/>
  <c r="L277" i="26"/>
  <c r="G277" i="26"/>
  <c r="F277" i="26"/>
  <c r="E277" i="26"/>
  <c r="N276" i="26"/>
  <c r="L276" i="26"/>
  <c r="G276" i="26"/>
  <c r="F276" i="26"/>
  <c r="E276" i="26"/>
  <c r="N275" i="26"/>
  <c r="L275" i="26"/>
  <c r="G275" i="26"/>
  <c r="F275" i="26"/>
  <c r="E275" i="26"/>
  <c r="N274" i="26"/>
  <c r="L274" i="26"/>
  <c r="G274" i="26"/>
  <c r="F274" i="26"/>
  <c r="E274" i="26"/>
  <c r="N132" i="26"/>
  <c r="L132" i="26"/>
  <c r="G132" i="26"/>
  <c r="F132" i="26"/>
  <c r="E132" i="26"/>
  <c r="N131" i="26"/>
  <c r="L131" i="26"/>
  <c r="G131" i="26"/>
  <c r="F131" i="26"/>
  <c r="E131" i="26"/>
  <c r="Z125" i="26"/>
  <c r="N125" i="26"/>
  <c r="L125" i="26"/>
  <c r="G125" i="26"/>
  <c r="F125" i="26"/>
  <c r="E125" i="26"/>
  <c r="N69" i="26"/>
  <c r="L69" i="26"/>
  <c r="G69" i="26"/>
  <c r="F69" i="26"/>
  <c r="E69" i="26"/>
  <c r="L79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6" i="26"/>
  <c r="L127" i="26"/>
  <c r="L128" i="26"/>
  <c r="L129" i="26"/>
  <c r="L130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7" i="26"/>
  <c r="L238" i="26"/>
  <c r="L239" i="26"/>
  <c r="L240" i="26"/>
  <c r="L241" i="26"/>
  <c r="L242" i="26"/>
  <c r="L243" i="26"/>
  <c r="L244" i="26"/>
  <c r="L245" i="26"/>
  <c r="L246" i="26"/>
  <c r="L247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85" i="26"/>
  <c r="L286" i="26"/>
  <c r="L287" i="26"/>
  <c r="L288" i="26"/>
  <c r="L289" i="26"/>
  <c r="L290" i="26"/>
  <c r="L291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341" i="26"/>
  <c r="L342" i="26"/>
  <c r="L343" i="26"/>
  <c r="L344" i="26"/>
  <c r="L346" i="26"/>
  <c r="L347" i="26"/>
  <c r="L348" i="26"/>
  <c r="L349" i="26"/>
  <c r="L350" i="26"/>
  <c r="L351" i="26"/>
  <c r="L352" i="26"/>
  <c r="L353" i="26"/>
  <c r="L354" i="26"/>
  <c r="L355" i="26"/>
  <c r="L356" i="26"/>
  <c r="L365" i="26"/>
  <c r="L366" i="26"/>
  <c r="L367" i="26"/>
  <c r="L368" i="26"/>
  <c r="L369" i="26"/>
  <c r="L370" i="26"/>
  <c r="L371" i="26"/>
  <c r="L372" i="26"/>
  <c r="L373" i="26"/>
  <c r="L375" i="26"/>
  <c r="L376" i="26"/>
  <c r="L377" i="26"/>
  <c r="L378" i="26"/>
  <c r="L379" i="26"/>
  <c r="L380" i="26"/>
  <c r="L381" i="26"/>
  <c r="L382" i="26"/>
  <c r="L383" i="26"/>
  <c r="L384" i="26"/>
  <c r="L385" i="26"/>
  <c r="L386" i="26"/>
  <c r="L387" i="26"/>
  <c r="L388" i="26"/>
  <c r="L389" i="26"/>
  <c r="L390" i="26"/>
  <c r="L391" i="26"/>
  <c r="L392" i="26"/>
  <c r="L393" i="26"/>
  <c r="L394" i="26"/>
  <c r="L395" i="26"/>
  <c r="L396" i="26"/>
  <c r="L397" i="26"/>
  <c r="L398" i="26"/>
  <c r="L399" i="26"/>
  <c r="L400" i="26"/>
  <c r="L401" i="26"/>
  <c r="L402" i="26"/>
  <c r="L403" i="26"/>
  <c r="L404" i="26"/>
  <c r="L405" i="26"/>
  <c r="L406" i="26"/>
  <c r="L407" i="26"/>
  <c r="L408" i="26"/>
  <c r="L409" i="26"/>
  <c r="L410" i="26"/>
  <c r="L411" i="26"/>
  <c r="L412" i="26"/>
  <c r="L413" i="26"/>
  <c r="L414" i="26"/>
  <c r="L415" i="26"/>
  <c r="L416" i="26"/>
  <c r="L417" i="26"/>
  <c r="L418" i="26"/>
  <c r="L429" i="26"/>
  <c r="L430" i="26"/>
  <c r="L431" i="26"/>
  <c r="L432" i="26"/>
  <c r="L433" i="26"/>
  <c r="L434" i="26"/>
  <c r="L435" i="26"/>
  <c r="L436" i="26"/>
  <c r="L439" i="26"/>
  <c r="L440" i="26"/>
  <c r="L441" i="26"/>
  <c r="L442" i="26"/>
  <c r="L443" i="26"/>
  <c r="L444" i="26"/>
  <c r="L445" i="26"/>
  <c r="L446" i="26"/>
  <c r="L447" i="26"/>
  <c r="L448" i="26"/>
  <c r="L449" i="26"/>
  <c r="L450" i="26"/>
  <c r="L451" i="26"/>
  <c r="L452" i="26"/>
  <c r="L453" i="26"/>
  <c r="L454" i="26"/>
  <c r="L455" i="26"/>
  <c r="L457" i="26"/>
  <c r="L458" i="26"/>
  <c r="L459" i="26"/>
  <c r="L460" i="26"/>
  <c r="L461" i="26"/>
  <c r="L462" i="26"/>
  <c r="L463" i="26"/>
  <c r="L467" i="26"/>
  <c r="L488" i="26"/>
  <c r="L489" i="26"/>
  <c r="L491" i="26"/>
  <c r="L492" i="26"/>
  <c r="L493" i="26"/>
  <c r="L494" i="26"/>
  <c r="L495" i="26"/>
  <c r="L496" i="26"/>
  <c r="L497" i="26"/>
  <c r="L498" i="26"/>
  <c r="L499" i="26"/>
  <c r="L502" i="26"/>
  <c r="L503" i="26"/>
  <c r="L504" i="26"/>
  <c r="L505" i="26"/>
  <c r="L506" i="26"/>
  <c r="L507" i="26"/>
  <c r="L508" i="26"/>
  <c r="L509" i="26"/>
  <c r="L510" i="26"/>
  <c r="L511" i="26"/>
  <c r="L512" i="26"/>
  <c r="L513" i="26"/>
  <c r="L514" i="26"/>
  <c r="L515" i="26"/>
  <c r="L516" i="26"/>
  <c r="L517" i="26"/>
  <c r="L518" i="26"/>
  <c r="L519" i="26"/>
  <c r="L520" i="26"/>
  <c r="L521" i="26"/>
  <c r="L522" i="26"/>
  <c r="L523" i="26"/>
  <c r="L524" i="26"/>
  <c r="L525" i="26"/>
  <c r="L526" i="26"/>
  <c r="L527" i="26"/>
  <c r="L528" i="26"/>
  <c r="L529" i="26"/>
  <c r="L530" i="26"/>
  <c r="L531" i="26"/>
  <c r="L533" i="26"/>
  <c r="L534" i="26"/>
  <c r="L535" i="26"/>
  <c r="L536" i="26"/>
  <c r="L537" i="26"/>
  <c r="L538" i="26"/>
  <c r="L539" i="26"/>
  <c r="L540" i="26"/>
  <c r="L541" i="26"/>
  <c r="L542" i="26"/>
  <c r="L543" i="26"/>
  <c r="L544" i="26"/>
  <c r="L545" i="26"/>
  <c r="L546" i="26"/>
  <c r="L547" i="26"/>
  <c r="L548" i="26"/>
  <c r="L549" i="26"/>
  <c r="L550" i="26"/>
  <c r="L551" i="26"/>
  <c r="L552" i="26"/>
  <c r="L553" i="26"/>
  <c r="L554" i="26"/>
  <c r="L555" i="26"/>
  <c r="L556" i="26"/>
  <c r="L557" i="26"/>
  <c r="L558" i="26"/>
  <c r="L559" i="26"/>
  <c r="L560" i="26"/>
  <c r="L561" i="26"/>
  <c r="L562" i="26"/>
  <c r="L563" i="26"/>
  <c r="L564" i="26"/>
  <c r="L565" i="26"/>
  <c r="L568" i="26"/>
  <c r="L569" i="26"/>
  <c r="L570" i="26"/>
  <c r="L571" i="26"/>
  <c r="L572" i="26"/>
  <c r="L573" i="26"/>
  <c r="L574" i="26"/>
  <c r="L575" i="26"/>
  <c r="L576" i="26"/>
  <c r="L577" i="26"/>
  <c r="L578" i="26"/>
  <c r="L579" i="26"/>
  <c r="L580" i="26"/>
  <c r="L581" i="26"/>
  <c r="L582" i="26"/>
  <c r="L583" i="26"/>
  <c r="L584" i="26"/>
  <c r="L585" i="26"/>
  <c r="L586" i="26"/>
  <c r="L587" i="26"/>
  <c r="L588" i="26"/>
  <c r="L589" i="26"/>
  <c r="L590" i="26"/>
  <c r="L591" i="26"/>
  <c r="L592" i="26"/>
  <c r="L593" i="26"/>
  <c r="L594" i="26"/>
  <c r="L595" i="26"/>
  <c r="L596" i="26"/>
  <c r="L597" i="26"/>
  <c r="L598" i="26"/>
  <c r="L599" i="26"/>
  <c r="L600" i="26"/>
  <c r="L601" i="26"/>
  <c r="L602" i="26"/>
  <c r="L603" i="26"/>
  <c r="L604" i="26"/>
  <c r="L605" i="26"/>
  <c r="L606" i="26"/>
  <c r="L607" i="26"/>
  <c r="L608" i="26"/>
  <c r="L609" i="26"/>
  <c r="L610" i="26"/>
  <c r="L611" i="26"/>
  <c r="L612" i="26"/>
  <c r="L613" i="26"/>
  <c r="L614" i="26"/>
  <c r="L615" i="26"/>
  <c r="L616" i="26"/>
  <c r="L617" i="26"/>
  <c r="L618" i="26"/>
  <c r="L619" i="26"/>
  <c r="L621" i="26"/>
  <c r="L622" i="26"/>
  <c r="L623" i="26"/>
  <c r="L624" i="26"/>
  <c r="L625" i="26"/>
  <c r="L626" i="26"/>
  <c r="L627" i="26"/>
  <c r="L628" i="26"/>
  <c r="L629" i="26"/>
  <c r="L630" i="26"/>
  <c r="L631" i="26"/>
  <c r="L632" i="26"/>
  <c r="L633" i="26"/>
  <c r="L634" i="26"/>
  <c r="L635" i="26"/>
  <c r="L636" i="26"/>
  <c r="L637" i="26"/>
  <c r="L639" i="26"/>
  <c r="L641" i="26"/>
  <c r="L642" i="26"/>
  <c r="L643" i="26"/>
  <c r="L644" i="26"/>
  <c r="L645" i="26"/>
  <c r="L646" i="26"/>
  <c r="L647" i="26"/>
  <c r="L648" i="26"/>
  <c r="L649" i="26"/>
  <c r="L650" i="26"/>
  <c r="L651" i="26"/>
  <c r="L652" i="26"/>
  <c r="L653" i="26"/>
  <c r="L654" i="26"/>
  <c r="L655" i="26"/>
  <c r="L656" i="26"/>
  <c r="L657" i="26"/>
  <c r="L658" i="26"/>
  <c r="L659" i="26"/>
  <c r="L660" i="26"/>
  <c r="L662" i="26"/>
  <c r="L663" i="26"/>
  <c r="L664" i="26"/>
  <c r="L665" i="26"/>
  <c r="L666" i="26"/>
  <c r="L667" i="26"/>
  <c r="L668" i="26"/>
  <c r="L670" i="26"/>
  <c r="L672" i="26"/>
  <c r="L675" i="26"/>
  <c r="L676" i="26"/>
  <c r="L677" i="26"/>
  <c r="L678" i="26"/>
  <c r="L679" i="26"/>
  <c r="L680" i="26"/>
  <c r="L681" i="26"/>
  <c r="L682" i="26"/>
  <c r="L683" i="26"/>
  <c r="L684" i="26"/>
  <c r="L685" i="26"/>
  <c r="L686" i="26"/>
  <c r="L687" i="26"/>
  <c r="L688" i="26"/>
  <c r="L689" i="26"/>
  <c r="L690" i="26"/>
  <c r="L691" i="26"/>
  <c r="L692" i="26"/>
  <c r="L693" i="26"/>
  <c r="L694" i="26"/>
  <c r="L695" i="26"/>
  <c r="L696" i="26"/>
  <c r="L697" i="26"/>
  <c r="L698" i="26"/>
  <c r="L699" i="26"/>
  <c r="L700" i="26"/>
  <c r="L701" i="26"/>
  <c r="L702" i="26"/>
  <c r="L703" i="26"/>
  <c r="L704" i="26"/>
  <c r="L705" i="26"/>
  <c r="L706" i="26"/>
  <c r="L707" i="26"/>
  <c r="L708" i="26"/>
  <c r="L709" i="26"/>
  <c r="L710" i="26"/>
  <c r="L711" i="26"/>
  <c r="L712" i="26"/>
  <c r="L713" i="26"/>
  <c r="L714" i="26"/>
  <c r="L715" i="26"/>
  <c r="L716" i="26"/>
  <c r="L717" i="26"/>
  <c r="L718" i="26"/>
  <c r="L719" i="26"/>
  <c r="L720" i="26"/>
  <c r="L721" i="26"/>
  <c r="L722" i="26"/>
  <c r="L723" i="26"/>
  <c r="L724" i="26"/>
  <c r="L725" i="26"/>
  <c r="L726" i="26"/>
  <c r="L727" i="26"/>
  <c r="L728" i="26"/>
  <c r="L729" i="26"/>
  <c r="L730" i="26"/>
  <c r="L731" i="26"/>
  <c r="L732" i="26"/>
  <c r="L733" i="26"/>
  <c r="L734" i="26"/>
  <c r="L735" i="26"/>
  <c r="L736" i="26"/>
  <c r="L737" i="26"/>
  <c r="L738" i="26"/>
  <c r="L739" i="26"/>
  <c r="L740" i="26"/>
  <c r="L741" i="26"/>
  <c r="L742" i="26"/>
  <c r="L743" i="26"/>
  <c r="L744" i="26"/>
  <c r="L745" i="26"/>
  <c r="L746" i="26"/>
  <c r="L747" i="26"/>
  <c r="L748" i="26"/>
  <c r="L749" i="26"/>
  <c r="L750" i="26"/>
  <c r="L751" i="26"/>
  <c r="L752" i="26"/>
  <c r="L753" i="26"/>
  <c r="L754" i="26"/>
  <c r="L755" i="26"/>
  <c r="L756" i="26"/>
  <c r="L757" i="26"/>
  <c r="L758" i="26"/>
  <c r="L759" i="26"/>
  <c r="L760" i="26"/>
  <c r="L761" i="26"/>
  <c r="L762" i="26"/>
  <c r="L763" i="26"/>
  <c r="L764" i="26"/>
  <c r="L765" i="26"/>
  <c r="L766" i="26"/>
  <c r="L767" i="26"/>
  <c r="L768" i="26"/>
  <c r="L769" i="26"/>
  <c r="L770" i="26"/>
  <c r="L771" i="26"/>
  <c r="L772" i="26"/>
  <c r="L773" i="26"/>
  <c r="L774" i="26"/>
  <c r="L775" i="26"/>
  <c r="L776" i="26"/>
  <c r="L777" i="26"/>
  <c r="L778" i="26"/>
  <c r="L779" i="26"/>
  <c r="L780" i="26"/>
  <c r="L781" i="26"/>
  <c r="L782" i="26"/>
  <c r="L783" i="26"/>
  <c r="L784" i="26"/>
  <c r="L785" i="26"/>
  <c r="L786" i="26"/>
  <c r="L787" i="26"/>
  <c r="L788" i="26"/>
  <c r="L789" i="26"/>
  <c r="L790" i="26"/>
  <c r="L791" i="26"/>
  <c r="L792" i="26"/>
  <c r="L793" i="26"/>
  <c r="L794" i="26"/>
  <c r="L795" i="26"/>
  <c r="L796" i="26"/>
  <c r="L797" i="26"/>
  <c r="L798" i="26"/>
  <c r="L799" i="26"/>
  <c r="L800" i="26"/>
  <c r="L801" i="26"/>
  <c r="L802" i="26"/>
  <c r="L804" i="26"/>
  <c r="L805" i="26"/>
  <c r="L806" i="26"/>
  <c r="L807" i="26"/>
  <c r="L830" i="26"/>
  <c r="L831" i="26"/>
  <c r="L832" i="26"/>
  <c r="L833" i="26"/>
  <c r="L834" i="26"/>
  <c r="L835" i="26"/>
  <c r="L836" i="26"/>
  <c r="L837" i="26"/>
  <c r="L838" i="26"/>
  <c r="L839" i="26"/>
  <c r="L840" i="26"/>
  <c r="L841" i="26"/>
  <c r="L842" i="26"/>
  <c r="L843" i="26"/>
  <c r="L844" i="26"/>
  <c r="L845" i="26"/>
  <c r="L846" i="26"/>
  <c r="L847" i="26"/>
  <c r="L848" i="26"/>
  <c r="L855" i="26"/>
  <c r="L856" i="26"/>
  <c r="L857" i="26"/>
  <c r="L858" i="26"/>
  <c r="L859" i="26"/>
  <c r="L860" i="26"/>
  <c r="L861" i="26"/>
  <c r="L862" i="26"/>
  <c r="L863" i="26"/>
  <c r="L864" i="26"/>
  <c r="L865" i="26"/>
  <c r="L866" i="26"/>
  <c r="L867" i="26"/>
  <c r="L868" i="26"/>
  <c r="L869" i="26"/>
  <c r="L870" i="26"/>
  <c r="L871" i="26"/>
  <c r="L872" i="26"/>
  <c r="L873" i="26"/>
  <c r="L874" i="26"/>
  <c r="L875" i="26"/>
  <c r="L876" i="26"/>
  <c r="L877" i="26"/>
  <c r="L878" i="26"/>
  <c r="L879" i="26"/>
  <c r="L880" i="26"/>
  <c r="L881" i="26"/>
  <c r="L882" i="26"/>
  <c r="L883" i="26"/>
  <c r="L884" i="26"/>
  <c r="L885" i="26"/>
  <c r="L886" i="26"/>
  <c r="L887" i="26"/>
  <c r="L888" i="26"/>
  <c r="L889" i="26"/>
  <c r="L890" i="26"/>
  <c r="L891" i="26"/>
  <c r="L892" i="26"/>
  <c r="L893" i="26"/>
  <c r="L894" i="26"/>
  <c r="L895" i="26"/>
  <c r="L896" i="26"/>
  <c r="L897" i="26"/>
  <c r="L898" i="26"/>
  <c r="L899" i="26"/>
  <c r="L900" i="26"/>
  <c r="L901" i="26"/>
  <c r="L902" i="26"/>
  <c r="L908" i="26"/>
  <c r="L909" i="26"/>
  <c r="L911" i="26"/>
  <c r="L912" i="26"/>
  <c r="L913" i="26"/>
  <c r="L914" i="26"/>
  <c r="L917" i="26"/>
  <c r="L918" i="26"/>
  <c r="L923" i="26"/>
  <c r="L927" i="26"/>
  <c r="L928" i="26"/>
  <c r="L929" i="26"/>
  <c r="L930" i="26"/>
  <c r="L931" i="26"/>
  <c r="L932" i="26"/>
  <c r="L934" i="26"/>
  <c r="L935" i="26"/>
  <c r="L936" i="26"/>
  <c r="L937" i="26"/>
  <c r="L938" i="26"/>
  <c r="L939" i="26"/>
  <c r="L940" i="26"/>
  <c r="L941" i="26"/>
  <c r="L942" i="26"/>
  <c r="L943" i="26"/>
  <c r="L948" i="26"/>
  <c r="L949" i="26"/>
  <c r="L950" i="26"/>
  <c r="L952" i="26"/>
  <c r="L953" i="26"/>
  <c r="L954" i="26"/>
  <c r="L956" i="26"/>
  <c r="L957" i="26"/>
  <c r="L959" i="26"/>
  <c r="L960" i="26"/>
  <c r="L961" i="26"/>
  <c r="L962" i="26"/>
  <c r="L963" i="26"/>
  <c r="L964" i="26"/>
  <c r="L965" i="26"/>
  <c r="L966" i="26"/>
  <c r="L77" i="26"/>
  <c r="L78" i="26"/>
  <c r="E440" i="26"/>
  <c r="F440" i="26"/>
  <c r="G440" i="26"/>
  <c r="N273" i="26"/>
  <c r="E273" i="26"/>
  <c r="F273" i="26"/>
  <c r="G273" i="26"/>
  <c r="N272" i="26"/>
  <c r="E272" i="26"/>
  <c r="F272" i="26"/>
  <c r="G272" i="26"/>
  <c r="E151" i="26"/>
  <c r="F151" i="26"/>
  <c r="G151" i="26"/>
  <c r="N151" i="26"/>
  <c r="E129" i="26"/>
  <c r="F129" i="26"/>
  <c r="G129" i="26"/>
  <c r="N129" i="26"/>
  <c r="E130" i="26"/>
  <c r="F130" i="26"/>
  <c r="G130" i="26"/>
  <c r="N130" i="26"/>
  <c r="E128" i="26"/>
  <c r="F128" i="26"/>
  <c r="G128" i="26"/>
  <c r="N128" i="26"/>
  <c r="Z127" i="26"/>
  <c r="N127" i="26"/>
  <c r="G127" i="26"/>
  <c r="F127" i="26"/>
  <c r="E127" i="26"/>
  <c r="Z126" i="26"/>
  <c r="N126" i="26"/>
  <c r="G126" i="26"/>
  <c r="F126" i="26"/>
  <c r="E126" i="26"/>
  <c r="Z150" i="26"/>
  <c r="N150" i="26"/>
  <c r="G150" i="26"/>
  <c r="F150" i="26"/>
  <c r="E150" i="26"/>
  <c r="E902" i="26"/>
  <c r="F902" i="26"/>
  <c r="G902" i="26"/>
  <c r="N902" i="26"/>
  <c r="G431" i="26"/>
  <c r="F431" i="26"/>
  <c r="E431" i="26"/>
  <c r="G430" i="26"/>
  <c r="F430" i="26"/>
  <c r="E430" i="26"/>
  <c r="G429" i="26"/>
  <c r="F429" i="26"/>
  <c r="E429" i="26"/>
  <c r="G356" i="26"/>
  <c r="F356" i="26"/>
  <c r="E356" i="26"/>
  <c r="G418" i="26"/>
  <c r="F418" i="26"/>
  <c r="E418" i="26"/>
  <c r="E77" i="26"/>
  <c r="F77" i="26"/>
  <c r="G77" i="26"/>
  <c r="N77" i="26"/>
  <c r="F837" i="26"/>
  <c r="E837" i="26"/>
  <c r="F836" i="26"/>
  <c r="E836" i="26"/>
  <c r="F835" i="26"/>
  <c r="E835" i="26"/>
  <c r="F834" i="26"/>
  <c r="E834" i="26"/>
  <c r="F833" i="26"/>
  <c r="E833" i="26"/>
  <c r="F832" i="26"/>
  <c r="E832" i="26"/>
  <c r="F831" i="26"/>
  <c r="E831" i="26"/>
  <c r="F830" i="26"/>
  <c r="E830" i="26"/>
  <c r="N807" i="26"/>
  <c r="G807" i="26"/>
  <c r="F807" i="26"/>
  <c r="E807" i="26"/>
  <c r="E939" i="26"/>
  <c r="F939" i="26"/>
  <c r="N939" i="26"/>
  <c r="Z943" i="26"/>
  <c r="N943" i="26"/>
  <c r="G943" i="26"/>
  <c r="F943" i="26"/>
  <c r="E943" i="26"/>
  <c r="Z531" i="26"/>
  <c r="G531" i="26"/>
  <c r="F531" i="26"/>
  <c r="E531" i="26"/>
  <c r="Z530" i="26"/>
  <c r="G530" i="26"/>
  <c r="F530" i="26"/>
  <c r="E530" i="26"/>
  <c r="Z492" i="26"/>
  <c r="G492" i="26"/>
  <c r="F492" i="26"/>
  <c r="E492" i="26"/>
  <c r="Z149" i="26"/>
  <c r="N149" i="26"/>
  <c r="G149" i="26"/>
  <c r="F149" i="26"/>
  <c r="E149" i="26"/>
  <c r="N119" i="26"/>
  <c r="N120" i="26"/>
  <c r="E119" i="26"/>
  <c r="F119" i="26"/>
  <c r="G119" i="26"/>
  <c r="E120" i="26"/>
  <c r="F120" i="26"/>
  <c r="G120" i="26"/>
  <c r="N79" i="26"/>
  <c r="E79" i="26"/>
  <c r="F79" i="26"/>
  <c r="G79" i="26"/>
  <c r="L76" i="26"/>
  <c r="N76" i="26"/>
  <c r="E76" i="26"/>
  <c r="F76" i="26"/>
  <c r="G76" i="26"/>
  <c r="N116" i="26"/>
  <c r="N117" i="26"/>
  <c r="N118" i="26"/>
  <c r="E116" i="26"/>
  <c r="F116" i="26"/>
  <c r="G116" i="26"/>
  <c r="E117" i="26"/>
  <c r="F117" i="26"/>
  <c r="G117" i="26"/>
  <c r="E118" i="26"/>
  <c r="F118" i="26"/>
  <c r="G118" i="26"/>
  <c r="N806" i="26"/>
  <c r="G806" i="26"/>
  <c r="F806" i="26"/>
  <c r="E806" i="26"/>
  <c r="E901" i="26"/>
  <c r="F901" i="26"/>
  <c r="G901" i="26"/>
  <c r="N901" i="26"/>
  <c r="Z914" i="26"/>
  <c r="N914" i="26"/>
  <c r="G914" i="26"/>
  <c r="F914" i="26"/>
  <c r="E914" i="26"/>
  <c r="E416" i="26"/>
  <c r="F416" i="26"/>
  <c r="G416" i="26"/>
  <c r="E417" i="26"/>
  <c r="F417" i="26"/>
  <c r="G417" i="26"/>
  <c r="E355" i="26"/>
  <c r="F355" i="26"/>
  <c r="G355" i="26"/>
  <c r="N938" i="26"/>
  <c r="N937" i="26"/>
  <c r="E937" i="26"/>
  <c r="F937" i="26"/>
  <c r="E938" i="26"/>
  <c r="F938" i="26"/>
  <c r="N837" i="26"/>
  <c r="N672" i="26"/>
  <c r="G672" i="26"/>
  <c r="F672" i="26"/>
  <c r="E672" i="26"/>
  <c r="I621" i="26"/>
  <c r="I622" i="26"/>
  <c r="I623" i="26"/>
  <c r="I624" i="26"/>
  <c r="I625" i="26"/>
  <c r="I626" i="26"/>
  <c r="I627" i="26"/>
  <c r="I628" i="26"/>
  <c r="I629" i="26"/>
  <c r="I630" i="26"/>
  <c r="I631" i="26"/>
  <c r="G5" i="26"/>
  <c r="G6" i="26"/>
  <c r="G7" i="26"/>
  <c r="G8" i="26"/>
  <c r="G9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4" i="26"/>
  <c r="G65" i="26"/>
  <c r="G66" i="26"/>
  <c r="G67" i="26"/>
  <c r="G68" i="26"/>
  <c r="G70" i="26"/>
  <c r="G71" i="26"/>
  <c r="G72" i="26"/>
  <c r="G73" i="26"/>
  <c r="G74" i="26"/>
  <c r="G75" i="26"/>
  <c r="G78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21" i="26"/>
  <c r="G122" i="26"/>
  <c r="G123" i="26"/>
  <c r="G12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85" i="26"/>
  <c r="G286" i="26"/>
  <c r="G287" i="26"/>
  <c r="G288" i="26"/>
  <c r="G289" i="26"/>
  <c r="G290" i="26"/>
  <c r="G291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32" i="26"/>
  <c r="G433" i="26"/>
  <c r="G434" i="26"/>
  <c r="G435" i="26"/>
  <c r="G436" i="26"/>
  <c r="G438" i="26"/>
  <c r="G439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7" i="26"/>
  <c r="G458" i="26"/>
  <c r="G459" i="26"/>
  <c r="G460" i="26"/>
  <c r="G461" i="26"/>
  <c r="G462" i="26"/>
  <c r="G463" i="26"/>
  <c r="G488" i="26"/>
  <c r="G489" i="26"/>
  <c r="G491" i="26"/>
  <c r="G493" i="26"/>
  <c r="G494" i="26"/>
  <c r="G495" i="26"/>
  <c r="G496" i="26"/>
  <c r="G497" i="26"/>
  <c r="G498" i="26"/>
  <c r="G499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38" i="26"/>
  <c r="G839" i="26"/>
  <c r="G840" i="26"/>
  <c r="G841" i="26"/>
  <c r="G842" i="26"/>
  <c r="G843" i="26"/>
  <c r="G844" i="26"/>
  <c r="G845" i="26"/>
  <c r="G846" i="26"/>
  <c r="G847" i="26"/>
  <c r="G848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8" i="26"/>
  <c r="G909" i="26"/>
  <c r="G911" i="26"/>
  <c r="G912" i="26"/>
  <c r="G913" i="26"/>
  <c r="G917" i="26"/>
  <c r="G918" i="26"/>
  <c r="G923" i="26"/>
  <c r="G927" i="26"/>
  <c r="G928" i="26"/>
  <c r="G929" i="26"/>
  <c r="G930" i="26"/>
  <c r="G931" i="26"/>
  <c r="G932" i="26"/>
  <c r="G934" i="26"/>
  <c r="G935" i="26"/>
  <c r="G936" i="26"/>
  <c r="G940" i="26"/>
  <c r="G941" i="26"/>
  <c r="G942" i="26"/>
  <c r="G948" i="26"/>
  <c r="G949" i="26"/>
  <c r="G950" i="26"/>
  <c r="G952" i="26"/>
  <c r="G953" i="26"/>
  <c r="G954" i="26"/>
  <c r="G955" i="26"/>
  <c r="G956" i="26"/>
  <c r="G957" i="26"/>
  <c r="G959" i="26"/>
  <c r="G960" i="26"/>
  <c r="G961" i="26"/>
  <c r="G962" i="26"/>
  <c r="G963" i="26"/>
  <c r="G964" i="26"/>
  <c r="G965" i="26"/>
  <c r="G966" i="26"/>
  <c r="G4" i="26"/>
  <c r="E12" i="26"/>
  <c r="F12" i="26"/>
  <c r="E513" i="26"/>
  <c r="F513" i="26"/>
  <c r="E511" i="26"/>
  <c r="F511" i="26"/>
  <c r="N830" i="26"/>
  <c r="N831" i="26"/>
  <c r="N832" i="26"/>
  <c r="N833" i="26"/>
  <c r="N834" i="26"/>
  <c r="N835" i="26"/>
  <c r="N836" i="26"/>
  <c r="E918" i="26"/>
  <c r="F918" i="26"/>
  <c r="F5" i="26"/>
  <c r="F6" i="26"/>
  <c r="F7" i="26"/>
  <c r="F8" i="26"/>
  <c r="F9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4" i="26"/>
  <c r="F65" i="26"/>
  <c r="F66" i="26"/>
  <c r="F67" i="26"/>
  <c r="F68" i="26"/>
  <c r="F70" i="26"/>
  <c r="F71" i="26"/>
  <c r="F72" i="26"/>
  <c r="F73" i="26"/>
  <c r="F74" i="26"/>
  <c r="F75" i="26"/>
  <c r="F78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21" i="26"/>
  <c r="F122" i="26"/>
  <c r="F123" i="26"/>
  <c r="F12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85" i="26"/>
  <c r="F286" i="26"/>
  <c r="F287" i="26"/>
  <c r="F288" i="26"/>
  <c r="F289" i="26"/>
  <c r="F290" i="26"/>
  <c r="F291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0" i="26"/>
  <c r="F401" i="26"/>
  <c r="F402" i="26"/>
  <c r="F403" i="26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32" i="26"/>
  <c r="F433" i="26"/>
  <c r="F434" i="26"/>
  <c r="F435" i="26"/>
  <c r="F436" i="26"/>
  <c r="F438" i="26"/>
  <c r="F439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7" i="26"/>
  <c r="F458" i="26"/>
  <c r="F459" i="26"/>
  <c r="F460" i="26"/>
  <c r="F461" i="26"/>
  <c r="F462" i="26"/>
  <c r="F463" i="26"/>
  <c r="F467" i="26"/>
  <c r="F488" i="26"/>
  <c r="F489" i="26"/>
  <c r="F491" i="26"/>
  <c r="F493" i="26"/>
  <c r="F494" i="26"/>
  <c r="F495" i="26"/>
  <c r="F496" i="26"/>
  <c r="F497" i="26"/>
  <c r="F498" i="26"/>
  <c r="F499" i="26"/>
  <c r="F502" i="26"/>
  <c r="F503" i="26"/>
  <c r="F504" i="26"/>
  <c r="F505" i="26"/>
  <c r="F506" i="26"/>
  <c r="F507" i="26"/>
  <c r="F508" i="26"/>
  <c r="F509" i="26"/>
  <c r="F510" i="26"/>
  <c r="F512" i="26"/>
  <c r="F514" i="26"/>
  <c r="F515" i="26"/>
  <c r="F516" i="26"/>
  <c r="F517" i="26"/>
  <c r="F518" i="26"/>
  <c r="F519" i="26"/>
  <c r="F520" i="26"/>
  <c r="F521" i="26"/>
  <c r="F522" i="26"/>
  <c r="F523" i="26"/>
  <c r="F524" i="26"/>
  <c r="F525" i="26"/>
  <c r="F526" i="26"/>
  <c r="F527" i="26"/>
  <c r="F528" i="26"/>
  <c r="F529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50" i="26"/>
  <c r="F551" i="26"/>
  <c r="F552" i="26"/>
  <c r="F553" i="26"/>
  <c r="F554" i="26"/>
  <c r="F555" i="26"/>
  <c r="F556" i="26"/>
  <c r="F557" i="26"/>
  <c r="F558" i="26"/>
  <c r="F559" i="26"/>
  <c r="F560" i="26"/>
  <c r="F561" i="26"/>
  <c r="F562" i="26"/>
  <c r="F563" i="26"/>
  <c r="F564" i="26"/>
  <c r="F565" i="26"/>
  <c r="F566" i="26"/>
  <c r="F567" i="26"/>
  <c r="F568" i="26"/>
  <c r="F569" i="26"/>
  <c r="F570" i="26"/>
  <c r="F571" i="26"/>
  <c r="F572" i="26"/>
  <c r="F573" i="26"/>
  <c r="F574" i="26"/>
  <c r="F575" i="26"/>
  <c r="F576" i="26"/>
  <c r="F577" i="26"/>
  <c r="F578" i="26"/>
  <c r="F579" i="26"/>
  <c r="F580" i="26"/>
  <c r="F581" i="26"/>
  <c r="F582" i="26"/>
  <c r="F583" i="26"/>
  <c r="F584" i="26"/>
  <c r="F585" i="26"/>
  <c r="F586" i="26"/>
  <c r="F587" i="26"/>
  <c r="F588" i="26"/>
  <c r="F589" i="26"/>
  <c r="F590" i="26"/>
  <c r="F591" i="26"/>
  <c r="F592" i="26"/>
  <c r="F593" i="26"/>
  <c r="F594" i="26"/>
  <c r="F595" i="26"/>
  <c r="F596" i="26"/>
  <c r="F597" i="26"/>
  <c r="F598" i="26"/>
  <c r="F599" i="26"/>
  <c r="F600" i="26"/>
  <c r="F601" i="26"/>
  <c r="F602" i="26"/>
  <c r="F603" i="26"/>
  <c r="F604" i="26"/>
  <c r="F605" i="26"/>
  <c r="F606" i="26"/>
  <c r="F607" i="26"/>
  <c r="F608" i="26"/>
  <c r="F609" i="26"/>
  <c r="F610" i="26"/>
  <c r="F611" i="26"/>
  <c r="F612" i="26"/>
  <c r="F613" i="26"/>
  <c r="F614" i="26"/>
  <c r="F615" i="26"/>
  <c r="F616" i="26"/>
  <c r="F617" i="26"/>
  <c r="F618" i="26"/>
  <c r="F619" i="26"/>
  <c r="F632" i="26"/>
  <c r="F633" i="26"/>
  <c r="F634" i="26"/>
  <c r="F635" i="26"/>
  <c r="F636" i="26"/>
  <c r="F637" i="26"/>
  <c r="F639" i="26"/>
  <c r="F640" i="26"/>
  <c r="F641" i="26"/>
  <c r="F642" i="26"/>
  <c r="F643" i="26"/>
  <c r="F644" i="26"/>
  <c r="F645" i="26"/>
  <c r="F646" i="26"/>
  <c r="F647" i="26"/>
  <c r="F648" i="26"/>
  <c r="F649" i="26"/>
  <c r="F650" i="26"/>
  <c r="F651" i="26"/>
  <c r="F652" i="26"/>
  <c r="F653" i="26"/>
  <c r="F654" i="26"/>
  <c r="F655" i="26"/>
  <c r="F656" i="26"/>
  <c r="F657" i="26"/>
  <c r="F658" i="26"/>
  <c r="F659" i="26"/>
  <c r="F660" i="26"/>
  <c r="F661" i="26"/>
  <c r="F662" i="26"/>
  <c r="F663" i="26"/>
  <c r="F664" i="26"/>
  <c r="F665" i="26"/>
  <c r="F666" i="26"/>
  <c r="F667" i="26"/>
  <c r="F668" i="26"/>
  <c r="F669" i="26"/>
  <c r="F670" i="26"/>
  <c r="F671" i="26"/>
  <c r="F675" i="26"/>
  <c r="F676" i="26"/>
  <c r="F677" i="26"/>
  <c r="F678" i="26"/>
  <c r="F679" i="26"/>
  <c r="F680" i="26"/>
  <c r="F681" i="26"/>
  <c r="F682" i="26"/>
  <c r="F683" i="26"/>
  <c r="F684" i="26"/>
  <c r="F685" i="26"/>
  <c r="F686" i="26"/>
  <c r="F687" i="26"/>
  <c r="F688" i="26"/>
  <c r="F689" i="26"/>
  <c r="F690" i="26"/>
  <c r="F691" i="26"/>
  <c r="F692" i="26"/>
  <c r="F693" i="26"/>
  <c r="F694" i="26"/>
  <c r="F695" i="26"/>
  <c r="F696" i="26"/>
  <c r="F697" i="26"/>
  <c r="F698" i="26"/>
  <c r="F699" i="26"/>
  <c r="F700" i="26"/>
  <c r="F701" i="26"/>
  <c r="F702" i="26"/>
  <c r="F703" i="26"/>
  <c r="F704" i="26"/>
  <c r="F705" i="26"/>
  <c r="F706" i="26"/>
  <c r="F707" i="26"/>
  <c r="F708" i="26"/>
  <c r="F709" i="26"/>
  <c r="F710" i="26"/>
  <c r="F711" i="26"/>
  <c r="F712" i="26"/>
  <c r="F713" i="26"/>
  <c r="F714" i="26"/>
  <c r="F715" i="26"/>
  <c r="F716" i="26"/>
  <c r="F717" i="26"/>
  <c r="F718" i="26"/>
  <c r="F719" i="26"/>
  <c r="F720" i="26"/>
  <c r="F721" i="26"/>
  <c r="F722" i="26"/>
  <c r="F723" i="26"/>
  <c r="F724" i="26"/>
  <c r="F725" i="26"/>
  <c r="F726" i="26"/>
  <c r="F727" i="26"/>
  <c r="F728" i="26"/>
  <c r="F729" i="26"/>
  <c r="F730" i="26"/>
  <c r="F731" i="26"/>
  <c r="F732" i="26"/>
  <c r="F733" i="26"/>
  <c r="F734" i="26"/>
  <c r="F735" i="26"/>
  <c r="F736" i="26"/>
  <c r="F737" i="26"/>
  <c r="F738" i="26"/>
  <c r="F739" i="26"/>
  <c r="F740" i="26"/>
  <c r="F741" i="26"/>
  <c r="F742" i="26"/>
  <c r="F743" i="26"/>
  <c r="F744" i="26"/>
  <c r="F745" i="26"/>
  <c r="F746" i="26"/>
  <c r="F747" i="26"/>
  <c r="F748" i="26"/>
  <c r="F749" i="26"/>
  <c r="F750" i="26"/>
  <c r="F751" i="26"/>
  <c r="F752" i="26"/>
  <c r="F753" i="26"/>
  <c r="F754" i="26"/>
  <c r="F755" i="26"/>
  <c r="F756" i="26"/>
  <c r="F757" i="26"/>
  <c r="F758" i="26"/>
  <c r="F759" i="26"/>
  <c r="F760" i="26"/>
  <c r="F761" i="26"/>
  <c r="F762" i="26"/>
  <c r="F763" i="26"/>
  <c r="F764" i="26"/>
  <c r="F765" i="26"/>
  <c r="F766" i="26"/>
  <c r="F767" i="26"/>
  <c r="F768" i="26"/>
  <c r="F769" i="26"/>
  <c r="F770" i="26"/>
  <c r="F771" i="26"/>
  <c r="F772" i="26"/>
  <c r="F773" i="26"/>
  <c r="F774" i="26"/>
  <c r="F775" i="26"/>
  <c r="F776" i="26"/>
  <c r="F777" i="26"/>
  <c r="F778" i="26"/>
  <c r="F779" i="26"/>
  <c r="F780" i="26"/>
  <c r="F781" i="26"/>
  <c r="F782" i="26"/>
  <c r="F783" i="26"/>
  <c r="F784" i="26"/>
  <c r="F785" i="26"/>
  <c r="F786" i="26"/>
  <c r="F787" i="26"/>
  <c r="F788" i="26"/>
  <c r="F789" i="26"/>
  <c r="F790" i="26"/>
  <c r="F791" i="26"/>
  <c r="F792" i="26"/>
  <c r="F793" i="26"/>
  <c r="F794" i="26"/>
  <c r="F795" i="26"/>
  <c r="F796" i="26"/>
  <c r="F797" i="26"/>
  <c r="F798" i="26"/>
  <c r="F799" i="26"/>
  <c r="F800" i="26"/>
  <c r="F801" i="26"/>
  <c r="F802" i="26"/>
  <c r="F803" i="26"/>
  <c r="F804" i="26"/>
  <c r="F805" i="26"/>
  <c r="F838" i="26"/>
  <c r="F839" i="26"/>
  <c r="F840" i="26"/>
  <c r="F841" i="26"/>
  <c r="F842" i="26"/>
  <c r="F843" i="26"/>
  <c r="F844" i="26"/>
  <c r="F845" i="26"/>
  <c r="F846" i="26"/>
  <c r="F847" i="26"/>
  <c r="F848" i="26"/>
  <c r="F855" i="26"/>
  <c r="F856" i="26"/>
  <c r="F857" i="26"/>
  <c r="F858" i="26"/>
  <c r="F859" i="26"/>
  <c r="F860" i="26"/>
  <c r="F861" i="26"/>
  <c r="F862" i="26"/>
  <c r="F863" i="26"/>
  <c r="F864" i="26"/>
  <c r="F865" i="26"/>
  <c r="F866" i="26"/>
  <c r="F867" i="26"/>
  <c r="F868" i="26"/>
  <c r="F869" i="26"/>
  <c r="F870" i="26"/>
  <c r="F871" i="26"/>
  <c r="F872" i="26"/>
  <c r="F873" i="26"/>
  <c r="F874" i="26"/>
  <c r="F875" i="26"/>
  <c r="F876" i="26"/>
  <c r="F877" i="26"/>
  <c r="F878" i="26"/>
  <c r="F879" i="26"/>
  <c r="F880" i="26"/>
  <c r="F881" i="26"/>
  <c r="F882" i="26"/>
  <c r="F883" i="26"/>
  <c r="F884" i="26"/>
  <c r="F885" i="26"/>
  <c r="F886" i="26"/>
  <c r="F887" i="26"/>
  <c r="F888" i="26"/>
  <c r="F889" i="26"/>
  <c r="F890" i="26"/>
  <c r="F891" i="26"/>
  <c r="F892" i="26"/>
  <c r="F893" i="26"/>
  <c r="F894" i="26"/>
  <c r="F895" i="26"/>
  <c r="F896" i="26"/>
  <c r="F897" i="26"/>
  <c r="F898" i="26"/>
  <c r="F899" i="26"/>
  <c r="F900" i="26"/>
  <c r="F908" i="26"/>
  <c r="F909" i="26"/>
  <c r="F911" i="26"/>
  <c r="F912" i="26"/>
  <c r="F913" i="26"/>
  <c r="F917" i="26"/>
  <c r="F923" i="26"/>
  <c r="F927" i="26"/>
  <c r="F928" i="26"/>
  <c r="F929" i="26"/>
  <c r="F930" i="26"/>
  <c r="F931" i="26"/>
  <c r="F932" i="26"/>
  <c r="F934" i="26"/>
  <c r="F935" i="26"/>
  <c r="F936" i="26"/>
  <c r="F940" i="26"/>
  <c r="F941" i="26"/>
  <c r="F942" i="26"/>
  <c r="F948" i="26"/>
  <c r="F949" i="26"/>
  <c r="F950" i="26"/>
  <c r="F952" i="26"/>
  <c r="F953" i="26"/>
  <c r="F954" i="26"/>
  <c r="F955" i="26"/>
  <c r="F956" i="26"/>
  <c r="F957" i="26"/>
  <c r="F959" i="26"/>
  <c r="F960" i="26"/>
  <c r="F961" i="26"/>
  <c r="F962" i="26"/>
  <c r="F963" i="26"/>
  <c r="F964" i="26"/>
  <c r="F965" i="26"/>
  <c r="F966" i="26"/>
  <c r="E966" i="26"/>
  <c r="F4" i="26"/>
  <c r="Z966" i="26"/>
  <c r="N966" i="26"/>
  <c r="Z965" i="26"/>
  <c r="N965" i="26"/>
  <c r="E965" i="26"/>
  <c r="Z964" i="26"/>
  <c r="N964" i="26"/>
  <c r="E964" i="26"/>
  <c r="I964" i="26" s="1"/>
  <c r="Z963" i="26"/>
  <c r="N963" i="26"/>
  <c r="E963" i="26"/>
  <c r="Z962" i="26"/>
  <c r="N962" i="26"/>
  <c r="E962" i="26"/>
  <c r="Z961" i="26"/>
  <c r="N961" i="26"/>
  <c r="E961" i="26"/>
  <c r="Z960" i="26"/>
  <c r="N960" i="26"/>
  <c r="E960" i="26"/>
  <c r="I960" i="26" s="1"/>
  <c r="Z959" i="26"/>
  <c r="N959" i="26"/>
  <c r="E959" i="26"/>
  <c r="Z957" i="26"/>
  <c r="N957" i="26"/>
  <c r="E957" i="26"/>
  <c r="I957" i="26" s="1"/>
  <c r="Z956" i="26"/>
  <c r="N956" i="26"/>
  <c r="E956" i="26"/>
  <c r="Z955" i="26"/>
  <c r="N955" i="26"/>
  <c r="E955" i="26"/>
  <c r="I955" i="26" s="1"/>
  <c r="Z954" i="26"/>
  <c r="N954" i="26"/>
  <c r="E954" i="26"/>
  <c r="Z953" i="26"/>
  <c r="N953" i="26"/>
  <c r="E953" i="26"/>
  <c r="Z952" i="26"/>
  <c r="N952" i="26"/>
  <c r="E952" i="26"/>
  <c r="I952" i="26" s="1"/>
  <c r="Z950" i="26"/>
  <c r="N950" i="26"/>
  <c r="E950" i="26"/>
  <c r="Z949" i="26"/>
  <c r="N949" i="26"/>
  <c r="E949" i="26"/>
  <c r="Z948" i="26"/>
  <c r="N948" i="26"/>
  <c r="E948" i="26"/>
  <c r="Z942" i="26"/>
  <c r="N942" i="26"/>
  <c r="E942" i="26"/>
  <c r="Z941" i="26"/>
  <c r="N941" i="26"/>
  <c r="E941" i="26"/>
  <c r="Z940" i="26"/>
  <c r="N940" i="26"/>
  <c r="E940" i="26"/>
  <c r="Z936" i="26"/>
  <c r="N936" i="26"/>
  <c r="E936" i="26"/>
  <c r="Z935" i="26"/>
  <c r="N935" i="26"/>
  <c r="E935" i="26"/>
  <c r="Z934" i="26"/>
  <c r="N934" i="26"/>
  <c r="E934" i="26"/>
  <c r="N932" i="26"/>
  <c r="E932" i="26"/>
  <c r="N931" i="26"/>
  <c r="E931" i="26"/>
  <c r="N930" i="26"/>
  <c r="E930" i="26"/>
  <c r="N929" i="26"/>
  <c r="E929" i="26"/>
  <c r="N928" i="26"/>
  <c r="E928" i="26"/>
  <c r="Z927" i="26"/>
  <c r="N927" i="26"/>
  <c r="E927" i="26"/>
  <c r="Z923" i="26"/>
  <c r="E923" i="26"/>
  <c r="Z917" i="26"/>
  <c r="E917" i="26"/>
  <c r="Z913" i="26"/>
  <c r="N913" i="26"/>
  <c r="E913" i="26"/>
  <c r="Z912" i="26"/>
  <c r="N912" i="26"/>
  <c r="E912" i="26"/>
  <c r="Z911" i="26"/>
  <c r="N911" i="26"/>
  <c r="E911" i="26"/>
  <c r="Z909" i="26"/>
  <c r="N909" i="26"/>
  <c r="E909" i="26"/>
  <c r="Z908" i="26"/>
  <c r="N908" i="26"/>
  <c r="E908" i="26"/>
  <c r="N900" i="26"/>
  <c r="E900" i="26"/>
  <c r="Z899" i="26"/>
  <c r="N899" i="26"/>
  <c r="E899" i="26"/>
  <c r="Z898" i="26"/>
  <c r="N898" i="26"/>
  <c r="E898" i="26"/>
  <c r="Z897" i="26"/>
  <c r="N897" i="26"/>
  <c r="E897" i="26"/>
  <c r="Z896" i="26"/>
  <c r="N896" i="26"/>
  <c r="E896" i="26"/>
  <c r="Z895" i="26"/>
  <c r="N895" i="26"/>
  <c r="E895" i="26"/>
  <c r="Z894" i="26"/>
  <c r="N894" i="26"/>
  <c r="E894" i="26"/>
  <c r="Z893" i="26"/>
  <c r="N893" i="26"/>
  <c r="E893" i="26"/>
  <c r="Z892" i="26"/>
  <c r="N892" i="26"/>
  <c r="E892" i="26"/>
  <c r="Z891" i="26"/>
  <c r="N891" i="26"/>
  <c r="E891" i="26"/>
  <c r="Z890" i="26"/>
  <c r="N890" i="26"/>
  <c r="E890" i="26"/>
  <c r="Z889" i="26"/>
  <c r="N889" i="26"/>
  <c r="E889" i="26"/>
  <c r="Z888" i="26"/>
  <c r="N888" i="26"/>
  <c r="E888" i="26"/>
  <c r="Z887" i="26"/>
  <c r="N887" i="26"/>
  <c r="E887" i="26"/>
  <c r="Z886" i="26"/>
  <c r="N886" i="26"/>
  <c r="E886" i="26"/>
  <c r="Z885" i="26"/>
  <c r="N885" i="26"/>
  <c r="E885" i="26"/>
  <c r="Z884" i="26"/>
  <c r="N884" i="26"/>
  <c r="E884" i="26"/>
  <c r="Z883" i="26"/>
  <c r="N883" i="26"/>
  <c r="E883" i="26"/>
  <c r="Z882" i="26"/>
  <c r="N882" i="26"/>
  <c r="E882" i="26"/>
  <c r="Z881" i="26"/>
  <c r="N881" i="26"/>
  <c r="E881" i="26"/>
  <c r="Z880" i="26"/>
  <c r="N880" i="26"/>
  <c r="E880" i="26"/>
  <c r="Z879" i="26"/>
  <c r="N879" i="26"/>
  <c r="E879" i="26"/>
  <c r="Z878" i="26"/>
  <c r="N878" i="26"/>
  <c r="E878" i="26"/>
  <c r="Z877" i="26"/>
  <c r="N877" i="26"/>
  <c r="E877" i="26"/>
  <c r="Z876" i="26"/>
  <c r="N876" i="26"/>
  <c r="E876" i="26"/>
  <c r="Z875" i="26"/>
  <c r="N875" i="26"/>
  <c r="E875" i="26"/>
  <c r="Z874" i="26"/>
  <c r="N874" i="26"/>
  <c r="E874" i="26"/>
  <c r="Z873" i="26"/>
  <c r="N873" i="26"/>
  <c r="E873" i="26"/>
  <c r="Z872" i="26"/>
  <c r="N872" i="26"/>
  <c r="E872" i="26"/>
  <c r="Z871" i="26"/>
  <c r="N871" i="26"/>
  <c r="E871" i="26"/>
  <c r="Z870" i="26"/>
  <c r="N870" i="26"/>
  <c r="E870" i="26"/>
  <c r="Z869" i="26"/>
  <c r="N869" i="26"/>
  <c r="E869" i="26"/>
  <c r="Z868" i="26"/>
  <c r="N868" i="26"/>
  <c r="E868" i="26"/>
  <c r="Z867" i="26"/>
  <c r="N867" i="26"/>
  <c r="E867" i="26"/>
  <c r="Z866" i="26"/>
  <c r="N866" i="26"/>
  <c r="E866" i="26"/>
  <c r="Z865" i="26"/>
  <c r="N865" i="26"/>
  <c r="E865" i="26"/>
  <c r="Z864" i="26"/>
  <c r="N864" i="26"/>
  <c r="E864" i="26"/>
  <c r="Z863" i="26"/>
  <c r="N863" i="26"/>
  <c r="E863" i="26"/>
  <c r="Z862" i="26"/>
  <c r="N862" i="26"/>
  <c r="E862" i="26"/>
  <c r="Z861" i="26"/>
  <c r="N861" i="26"/>
  <c r="E861" i="26"/>
  <c r="Z860" i="26"/>
  <c r="N860" i="26"/>
  <c r="E860" i="26"/>
  <c r="Z859" i="26"/>
  <c r="N859" i="26"/>
  <c r="E859" i="26"/>
  <c r="Z858" i="26"/>
  <c r="N858" i="26"/>
  <c r="E858" i="26"/>
  <c r="Z857" i="26"/>
  <c r="N857" i="26"/>
  <c r="E857" i="26"/>
  <c r="Z856" i="26"/>
  <c r="N856" i="26"/>
  <c r="E856" i="26"/>
  <c r="Z855" i="26"/>
  <c r="N855" i="26"/>
  <c r="E855" i="26"/>
  <c r="Z848" i="26"/>
  <c r="N848" i="26"/>
  <c r="E848" i="26"/>
  <c r="Z847" i="26"/>
  <c r="N847" i="26"/>
  <c r="E847" i="26"/>
  <c r="Z846" i="26"/>
  <c r="N846" i="26"/>
  <c r="E846" i="26"/>
  <c r="Z845" i="26"/>
  <c r="N845" i="26"/>
  <c r="E845" i="26"/>
  <c r="Z844" i="26"/>
  <c r="N844" i="26"/>
  <c r="E844" i="26"/>
  <c r="Z843" i="26"/>
  <c r="N843" i="26"/>
  <c r="E843" i="26"/>
  <c r="Z842" i="26"/>
  <c r="N842" i="26"/>
  <c r="E842" i="26"/>
  <c r="Z841" i="26"/>
  <c r="N841" i="26"/>
  <c r="E841" i="26"/>
  <c r="Z840" i="26"/>
  <c r="N840" i="26"/>
  <c r="E840" i="26"/>
  <c r="Z839" i="26"/>
  <c r="N839" i="26"/>
  <c r="E839" i="26"/>
  <c r="Z838" i="26"/>
  <c r="N838" i="26"/>
  <c r="E838" i="26"/>
  <c r="Z805" i="26"/>
  <c r="N805" i="26"/>
  <c r="E805" i="26"/>
  <c r="Z804" i="26"/>
  <c r="N804" i="26"/>
  <c r="E804" i="26"/>
  <c r="Z803" i="26"/>
  <c r="N803" i="26"/>
  <c r="E803" i="26"/>
  <c r="Z802" i="26"/>
  <c r="N802" i="26"/>
  <c r="E802" i="26"/>
  <c r="Z801" i="26"/>
  <c r="N801" i="26"/>
  <c r="E801" i="26"/>
  <c r="Z800" i="26"/>
  <c r="N800" i="26"/>
  <c r="E800" i="26"/>
  <c r="Z799" i="26"/>
  <c r="N799" i="26"/>
  <c r="E799" i="26"/>
  <c r="Z798" i="26"/>
  <c r="N798" i="26"/>
  <c r="E798" i="26"/>
  <c r="Z797" i="26"/>
  <c r="N797" i="26"/>
  <c r="E797" i="26"/>
  <c r="Z796" i="26"/>
  <c r="N796" i="26"/>
  <c r="E796" i="26"/>
  <c r="Z795" i="26"/>
  <c r="N795" i="26"/>
  <c r="E795" i="26"/>
  <c r="Z794" i="26"/>
  <c r="N794" i="26"/>
  <c r="E794" i="26"/>
  <c r="Z793" i="26"/>
  <c r="N793" i="26"/>
  <c r="E793" i="26"/>
  <c r="Z792" i="26"/>
  <c r="N792" i="26"/>
  <c r="E792" i="26"/>
  <c r="Z791" i="26"/>
  <c r="N791" i="26"/>
  <c r="E791" i="26"/>
  <c r="Z790" i="26"/>
  <c r="N790" i="26"/>
  <c r="E790" i="26"/>
  <c r="Z789" i="26"/>
  <c r="N789" i="26"/>
  <c r="E789" i="26"/>
  <c r="Z788" i="26"/>
  <c r="N788" i="26"/>
  <c r="E788" i="26"/>
  <c r="Z787" i="26"/>
  <c r="N787" i="26"/>
  <c r="E787" i="26"/>
  <c r="Z786" i="26"/>
  <c r="N786" i="26"/>
  <c r="E786" i="26"/>
  <c r="Z785" i="26"/>
  <c r="N785" i="26"/>
  <c r="E785" i="26"/>
  <c r="Z784" i="26"/>
  <c r="N784" i="26"/>
  <c r="E784" i="26"/>
  <c r="Z783" i="26"/>
  <c r="N783" i="26"/>
  <c r="E783" i="26"/>
  <c r="Z782" i="26"/>
  <c r="N782" i="26"/>
  <c r="E782" i="26"/>
  <c r="Z781" i="26"/>
  <c r="N781" i="26"/>
  <c r="E781" i="26"/>
  <c r="Z780" i="26"/>
  <c r="N780" i="26"/>
  <c r="E780" i="26"/>
  <c r="Z779" i="26"/>
  <c r="N779" i="26"/>
  <c r="E779" i="26"/>
  <c r="Z778" i="26"/>
  <c r="N778" i="26"/>
  <c r="E778" i="26"/>
  <c r="Z777" i="26"/>
  <c r="N777" i="26"/>
  <c r="E777" i="26"/>
  <c r="Z776" i="26"/>
  <c r="N776" i="26"/>
  <c r="E776" i="26"/>
  <c r="Z775" i="26"/>
  <c r="N775" i="26"/>
  <c r="E775" i="26"/>
  <c r="Z774" i="26"/>
  <c r="N774" i="26"/>
  <c r="E774" i="26"/>
  <c r="Z773" i="26"/>
  <c r="N773" i="26"/>
  <c r="E773" i="26"/>
  <c r="Z772" i="26"/>
  <c r="N772" i="26"/>
  <c r="E772" i="26"/>
  <c r="Z771" i="26"/>
  <c r="N771" i="26"/>
  <c r="E771" i="26"/>
  <c r="Z770" i="26"/>
  <c r="N770" i="26"/>
  <c r="E770" i="26"/>
  <c r="Z769" i="26"/>
  <c r="N769" i="26"/>
  <c r="E769" i="26"/>
  <c r="Z768" i="26"/>
  <c r="N768" i="26"/>
  <c r="E768" i="26"/>
  <c r="Z767" i="26"/>
  <c r="N767" i="26"/>
  <c r="E767" i="26"/>
  <c r="Z766" i="26"/>
  <c r="N766" i="26"/>
  <c r="E766" i="26"/>
  <c r="Z765" i="26"/>
  <c r="N765" i="26"/>
  <c r="E765" i="26"/>
  <c r="Z764" i="26"/>
  <c r="N764" i="26"/>
  <c r="E764" i="26"/>
  <c r="Z763" i="26"/>
  <c r="N763" i="26"/>
  <c r="E763" i="26"/>
  <c r="Z762" i="26"/>
  <c r="N762" i="26"/>
  <c r="E762" i="26"/>
  <c r="Z761" i="26"/>
  <c r="N761" i="26"/>
  <c r="E761" i="26"/>
  <c r="Z760" i="26"/>
  <c r="N760" i="26"/>
  <c r="E760" i="26"/>
  <c r="Z759" i="26"/>
  <c r="N759" i="26"/>
  <c r="E759" i="26"/>
  <c r="Z758" i="26"/>
  <c r="N758" i="26"/>
  <c r="E758" i="26"/>
  <c r="Z757" i="26"/>
  <c r="N757" i="26"/>
  <c r="E757" i="26"/>
  <c r="Z756" i="26"/>
  <c r="N756" i="26"/>
  <c r="E756" i="26"/>
  <c r="Z755" i="26"/>
  <c r="N755" i="26"/>
  <c r="E755" i="26"/>
  <c r="Z754" i="26"/>
  <c r="N754" i="26"/>
  <c r="E754" i="26"/>
  <c r="Z753" i="26"/>
  <c r="N753" i="26"/>
  <c r="E753" i="26"/>
  <c r="Z752" i="26"/>
  <c r="N752" i="26"/>
  <c r="E752" i="26"/>
  <c r="Z751" i="26"/>
  <c r="N751" i="26"/>
  <c r="E751" i="26"/>
  <c r="Z750" i="26"/>
  <c r="N750" i="26"/>
  <c r="E750" i="26"/>
  <c r="Z749" i="26"/>
  <c r="N749" i="26"/>
  <c r="E749" i="26"/>
  <c r="Z748" i="26"/>
  <c r="N748" i="26"/>
  <c r="E748" i="26"/>
  <c r="Z747" i="26"/>
  <c r="N747" i="26"/>
  <c r="E747" i="26"/>
  <c r="Z746" i="26"/>
  <c r="N746" i="26"/>
  <c r="E746" i="26"/>
  <c r="Z745" i="26"/>
  <c r="N745" i="26"/>
  <c r="E745" i="26"/>
  <c r="Z744" i="26"/>
  <c r="N744" i="26"/>
  <c r="E744" i="26"/>
  <c r="Z743" i="26"/>
  <c r="N743" i="26"/>
  <c r="E743" i="26"/>
  <c r="Z742" i="26"/>
  <c r="N742" i="26"/>
  <c r="E742" i="26"/>
  <c r="Z741" i="26"/>
  <c r="N741" i="26"/>
  <c r="E741" i="26"/>
  <c r="Z740" i="26"/>
  <c r="N740" i="26"/>
  <c r="E740" i="26"/>
  <c r="Z739" i="26"/>
  <c r="N739" i="26"/>
  <c r="E739" i="26"/>
  <c r="Z738" i="26"/>
  <c r="N738" i="26"/>
  <c r="E738" i="26"/>
  <c r="Z737" i="26"/>
  <c r="N737" i="26"/>
  <c r="E737" i="26"/>
  <c r="Z736" i="26"/>
  <c r="N736" i="26"/>
  <c r="E736" i="26"/>
  <c r="Z735" i="26"/>
  <c r="N735" i="26"/>
  <c r="E735" i="26"/>
  <c r="Z734" i="26"/>
  <c r="N734" i="26"/>
  <c r="E734" i="26"/>
  <c r="Z733" i="26"/>
  <c r="N733" i="26"/>
  <c r="E733" i="26"/>
  <c r="Z732" i="26"/>
  <c r="N732" i="26"/>
  <c r="E732" i="26"/>
  <c r="Z731" i="26"/>
  <c r="N731" i="26"/>
  <c r="E731" i="26"/>
  <c r="Z730" i="26"/>
  <c r="N730" i="26"/>
  <c r="E730" i="26"/>
  <c r="Z729" i="26"/>
  <c r="N729" i="26"/>
  <c r="E729" i="26"/>
  <c r="Z728" i="26"/>
  <c r="N728" i="26"/>
  <c r="E728" i="26"/>
  <c r="Z727" i="26"/>
  <c r="N727" i="26"/>
  <c r="E727" i="26"/>
  <c r="Z726" i="26"/>
  <c r="N726" i="26"/>
  <c r="E726" i="26"/>
  <c r="Z725" i="26"/>
  <c r="N725" i="26"/>
  <c r="E725" i="26"/>
  <c r="Z724" i="26"/>
  <c r="N724" i="26"/>
  <c r="E724" i="26"/>
  <c r="Z723" i="26"/>
  <c r="N723" i="26"/>
  <c r="E723" i="26"/>
  <c r="Z722" i="26"/>
  <c r="N722" i="26"/>
  <c r="E722" i="26"/>
  <c r="Z721" i="26"/>
  <c r="N721" i="26"/>
  <c r="E721" i="26"/>
  <c r="Z720" i="26"/>
  <c r="N720" i="26"/>
  <c r="E720" i="26"/>
  <c r="Z719" i="26"/>
  <c r="N719" i="26"/>
  <c r="E719" i="26"/>
  <c r="Z718" i="26"/>
  <c r="N718" i="26"/>
  <c r="E718" i="26"/>
  <c r="Z717" i="26"/>
  <c r="N717" i="26"/>
  <c r="E717" i="26"/>
  <c r="Z716" i="26"/>
  <c r="N716" i="26"/>
  <c r="E716" i="26"/>
  <c r="Z715" i="26"/>
  <c r="N715" i="26"/>
  <c r="E715" i="26"/>
  <c r="Z714" i="26"/>
  <c r="N714" i="26"/>
  <c r="E714" i="26"/>
  <c r="Z713" i="26"/>
  <c r="N713" i="26"/>
  <c r="E713" i="26"/>
  <c r="Z712" i="26"/>
  <c r="N712" i="26"/>
  <c r="E712" i="26"/>
  <c r="Z711" i="26"/>
  <c r="N711" i="26"/>
  <c r="E711" i="26"/>
  <c r="Z710" i="26"/>
  <c r="N710" i="26"/>
  <c r="E710" i="26"/>
  <c r="Z709" i="26"/>
  <c r="N709" i="26"/>
  <c r="E709" i="26"/>
  <c r="Z708" i="26"/>
  <c r="N708" i="26"/>
  <c r="E708" i="26"/>
  <c r="Z707" i="26"/>
  <c r="N707" i="26"/>
  <c r="E707" i="26"/>
  <c r="Z706" i="26"/>
  <c r="N706" i="26"/>
  <c r="E706" i="26"/>
  <c r="Z705" i="26"/>
  <c r="N705" i="26"/>
  <c r="E705" i="26"/>
  <c r="Z704" i="26"/>
  <c r="N704" i="26"/>
  <c r="E704" i="26"/>
  <c r="Z703" i="26"/>
  <c r="N703" i="26"/>
  <c r="E703" i="26"/>
  <c r="Z702" i="26"/>
  <c r="N702" i="26"/>
  <c r="E702" i="26"/>
  <c r="Z701" i="26"/>
  <c r="N701" i="26"/>
  <c r="E701" i="26"/>
  <c r="Z700" i="26"/>
  <c r="N700" i="26"/>
  <c r="E700" i="26"/>
  <c r="Z699" i="26"/>
  <c r="N699" i="26"/>
  <c r="E699" i="26"/>
  <c r="Z698" i="26"/>
  <c r="N698" i="26"/>
  <c r="E698" i="26"/>
  <c r="Z697" i="26"/>
  <c r="N697" i="26"/>
  <c r="E697" i="26"/>
  <c r="Z696" i="26"/>
  <c r="N696" i="26"/>
  <c r="E696" i="26"/>
  <c r="Z695" i="26"/>
  <c r="N695" i="26"/>
  <c r="E695" i="26"/>
  <c r="Z694" i="26"/>
  <c r="N694" i="26"/>
  <c r="E694" i="26"/>
  <c r="Z693" i="26"/>
  <c r="N693" i="26"/>
  <c r="E693" i="26"/>
  <c r="Z692" i="26"/>
  <c r="N692" i="26"/>
  <c r="E692" i="26"/>
  <c r="Z691" i="26"/>
  <c r="N691" i="26"/>
  <c r="E691" i="26"/>
  <c r="Z690" i="26"/>
  <c r="N690" i="26"/>
  <c r="E690" i="26"/>
  <c r="Z689" i="26"/>
  <c r="N689" i="26"/>
  <c r="E689" i="26"/>
  <c r="Z688" i="26"/>
  <c r="N688" i="26"/>
  <c r="E688" i="26"/>
  <c r="Z687" i="26"/>
  <c r="N687" i="26"/>
  <c r="E687" i="26"/>
  <c r="Z686" i="26"/>
  <c r="N686" i="26"/>
  <c r="E686" i="26"/>
  <c r="Z685" i="26"/>
  <c r="N685" i="26"/>
  <c r="E685" i="26"/>
  <c r="Z684" i="26"/>
  <c r="N684" i="26"/>
  <c r="E684" i="26"/>
  <c r="Z683" i="26"/>
  <c r="N683" i="26"/>
  <c r="E683" i="26"/>
  <c r="Z682" i="26"/>
  <c r="N682" i="26"/>
  <c r="E682" i="26"/>
  <c r="Z681" i="26"/>
  <c r="N681" i="26"/>
  <c r="E681" i="26"/>
  <c r="Z680" i="26"/>
  <c r="N680" i="26"/>
  <c r="E680" i="26"/>
  <c r="Z679" i="26"/>
  <c r="N679" i="26"/>
  <c r="E679" i="26"/>
  <c r="Z678" i="26"/>
  <c r="N678" i="26"/>
  <c r="E678" i="26"/>
  <c r="Z677" i="26"/>
  <c r="N677" i="26"/>
  <c r="E677" i="26"/>
  <c r="Z676" i="26"/>
  <c r="N676" i="26"/>
  <c r="E676" i="26"/>
  <c r="Z675" i="26"/>
  <c r="N675" i="26"/>
  <c r="E675" i="26"/>
  <c r="Z671" i="26"/>
  <c r="N671" i="26"/>
  <c r="E671" i="26"/>
  <c r="Z670" i="26"/>
  <c r="N670" i="26"/>
  <c r="E670" i="26"/>
  <c r="Z669" i="26"/>
  <c r="N669" i="26"/>
  <c r="E669" i="26"/>
  <c r="Z668" i="26"/>
  <c r="N668" i="26"/>
  <c r="E668" i="26"/>
  <c r="Z667" i="26"/>
  <c r="N667" i="26"/>
  <c r="E667" i="26"/>
  <c r="Z666" i="26"/>
  <c r="N666" i="26"/>
  <c r="E666" i="26"/>
  <c r="Z665" i="26"/>
  <c r="N665" i="26"/>
  <c r="E665" i="26"/>
  <c r="Z664" i="26"/>
  <c r="N664" i="26"/>
  <c r="E664" i="26"/>
  <c r="Z663" i="26"/>
  <c r="N663" i="26"/>
  <c r="E663" i="26"/>
  <c r="Z662" i="26"/>
  <c r="N662" i="26"/>
  <c r="E662" i="26"/>
  <c r="Z661" i="26"/>
  <c r="N661" i="26"/>
  <c r="E661" i="26"/>
  <c r="Z660" i="26"/>
  <c r="N660" i="26"/>
  <c r="E660" i="26"/>
  <c r="Z659" i="26"/>
  <c r="N659" i="26"/>
  <c r="E659" i="26"/>
  <c r="Z658" i="26"/>
  <c r="N658" i="26"/>
  <c r="E658" i="26"/>
  <c r="Z657" i="26"/>
  <c r="N657" i="26"/>
  <c r="E657" i="26"/>
  <c r="Z656" i="26"/>
  <c r="N656" i="26"/>
  <c r="E656" i="26"/>
  <c r="Z655" i="26"/>
  <c r="N655" i="26"/>
  <c r="E655" i="26"/>
  <c r="Z654" i="26"/>
  <c r="N654" i="26"/>
  <c r="E654" i="26"/>
  <c r="Z653" i="26"/>
  <c r="N653" i="26"/>
  <c r="E653" i="26"/>
  <c r="Z652" i="26"/>
  <c r="N652" i="26"/>
  <c r="E652" i="26"/>
  <c r="Z651" i="26"/>
  <c r="N651" i="26"/>
  <c r="E651" i="26"/>
  <c r="Z650" i="26"/>
  <c r="N650" i="26"/>
  <c r="E650" i="26"/>
  <c r="Z649" i="26"/>
  <c r="N649" i="26"/>
  <c r="E649" i="26"/>
  <c r="Z648" i="26"/>
  <c r="N648" i="26"/>
  <c r="E648" i="26"/>
  <c r="Z647" i="26"/>
  <c r="N647" i="26"/>
  <c r="E647" i="26"/>
  <c r="Z646" i="26"/>
  <c r="N646" i="26"/>
  <c r="E646" i="26"/>
  <c r="Z645" i="26"/>
  <c r="N645" i="26"/>
  <c r="E645" i="26"/>
  <c r="Z644" i="26"/>
  <c r="N644" i="26"/>
  <c r="E644" i="26"/>
  <c r="Z643" i="26"/>
  <c r="N643" i="26"/>
  <c r="E643" i="26"/>
  <c r="Z642" i="26"/>
  <c r="N642" i="26"/>
  <c r="E642" i="26"/>
  <c r="Z641" i="26"/>
  <c r="N641" i="26"/>
  <c r="E641" i="26"/>
  <c r="Z640" i="26"/>
  <c r="N640" i="26"/>
  <c r="E640" i="26"/>
  <c r="Z639" i="26"/>
  <c r="N639" i="26"/>
  <c r="E639" i="26"/>
  <c r="Z637" i="26"/>
  <c r="N637" i="26"/>
  <c r="E637" i="26"/>
  <c r="Z636" i="26"/>
  <c r="N636" i="26"/>
  <c r="E636" i="26"/>
  <c r="Z635" i="26"/>
  <c r="N635" i="26"/>
  <c r="E635" i="26"/>
  <c r="Z634" i="26"/>
  <c r="N634" i="26"/>
  <c r="E634" i="26"/>
  <c r="Z633" i="26"/>
  <c r="N633" i="26"/>
  <c r="E633" i="26"/>
  <c r="Z632" i="26"/>
  <c r="N632" i="26"/>
  <c r="E632" i="26"/>
  <c r="Z619" i="26"/>
  <c r="E619" i="26"/>
  <c r="Z618" i="26"/>
  <c r="E618" i="26"/>
  <c r="Z617" i="26"/>
  <c r="E617" i="26"/>
  <c r="Z616" i="26"/>
  <c r="E616" i="26"/>
  <c r="Z615" i="26"/>
  <c r="E615" i="26"/>
  <c r="Z614" i="26"/>
  <c r="E614" i="26"/>
  <c r="Z613" i="26"/>
  <c r="E613" i="26"/>
  <c r="Z612" i="26"/>
  <c r="E612" i="26"/>
  <c r="Z611" i="26"/>
  <c r="E611" i="26"/>
  <c r="Z610" i="26"/>
  <c r="E610" i="26"/>
  <c r="Z609" i="26"/>
  <c r="E609" i="26"/>
  <c r="Z608" i="26"/>
  <c r="E608" i="26"/>
  <c r="Z607" i="26"/>
  <c r="E607" i="26"/>
  <c r="Z606" i="26"/>
  <c r="E606" i="26"/>
  <c r="Z605" i="26"/>
  <c r="E605" i="26"/>
  <c r="Z604" i="26"/>
  <c r="E604" i="26"/>
  <c r="Z603" i="26"/>
  <c r="E603" i="26"/>
  <c r="Z602" i="26"/>
  <c r="E602" i="26"/>
  <c r="Z601" i="26"/>
  <c r="E601" i="26"/>
  <c r="Z600" i="26"/>
  <c r="E600" i="26"/>
  <c r="Z599" i="26"/>
  <c r="E599" i="26"/>
  <c r="Z598" i="26"/>
  <c r="E598" i="26"/>
  <c r="Z597" i="26"/>
  <c r="E597" i="26"/>
  <c r="Z596" i="26"/>
  <c r="E596" i="26"/>
  <c r="Z595" i="26"/>
  <c r="E595" i="26"/>
  <c r="Z594" i="26"/>
  <c r="E594" i="26"/>
  <c r="Z593" i="26"/>
  <c r="E593" i="26"/>
  <c r="Z592" i="26"/>
  <c r="E592" i="26"/>
  <c r="Z591" i="26"/>
  <c r="E591" i="26"/>
  <c r="Z590" i="26"/>
  <c r="E590" i="26"/>
  <c r="Z589" i="26"/>
  <c r="E589" i="26"/>
  <c r="Z588" i="26"/>
  <c r="E588" i="26"/>
  <c r="Z587" i="26"/>
  <c r="E587" i="26"/>
  <c r="Z586" i="26"/>
  <c r="E586" i="26"/>
  <c r="Z585" i="26"/>
  <c r="E585" i="26"/>
  <c r="Z584" i="26"/>
  <c r="E584" i="26"/>
  <c r="Z583" i="26"/>
  <c r="E583" i="26"/>
  <c r="Z582" i="26"/>
  <c r="E582" i="26"/>
  <c r="Z581" i="26"/>
  <c r="E581" i="26"/>
  <c r="Z580" i="26"/>
  <c r="E580" i="26"/>
  <c r="Z579" i="26"/>
  <c r="E579" i="26"/>
  <c r="Z578" i="26"/>
  <c r="E578" i="26"/>
  <c r="Z577" i="26"/>
  <c r="E577" i="26"/>
  <c r="Z576" i="26"/>
  <c r="E576" i="26"/>
  <c r="Z575" i="26"/>
  <c r="E575" i="26"/>
  <c r="Z574" i="26"/>
  <c r="E574" i="26"/>
  <c r="Z573" i="26"/>
  <c r="E573" i="26"/>
  <c r="Z572" i="26"/>
  <c r="E572" i="26"/>
  <c r="Z571" i="26"/>
  <c r="E571" i="26"/>
  <c r="Z570" i="26"/>
  <c r="E570" i="26"/>
  <c r="Z569" i="26"/>
  <c r="E569" i="26"/>
  <c r="Z568" i="26"/>
  <c r="E568" i="26"/>
  <c r="Z567" i="26"/>
  <c r="E567" i="26"/>
  <c r="Z566" i="26"/>
  <c r="E566" i="26"/>
  <c r="Z565" i="26"/>
  <c r="E565" i="26"/>
  <c r="Z564" i="26"/>
  <c r="E564" i="26"/>
  <c r="Z563" i="26"/>
  <c r="E563" i="26"/>
  <c r="Z562" i="26"/>
  <c r="E562" i="26"/>
  <c r="Z561" i="26"/>
  <c r="E561" i="26"/>
  <c r="Z560" i="26"/>
  <c r="E560" i="26"/>
  <c r="Z559" i="26"/>
  <c r="E559" i="26"/>
  <c r="Z558" i="26"/>
  <c r="E558" i="26"/>
  <c r="Z557" i="26"/>
  <c r="E557" i="26"/>
  <c r="Z556" i="26"/>
  <c r="E556" i="26"/>
  <c r="Z555" i="26"/>
  <c r="E555" i="26"/>
  <c r="Z554" i="26"/>
  <c r="E554" i="26"/>
  <c r="Z553" i="26"/>
  <c r="E553" i="26"/>
  <c r="Z552" i="26"/>
  <c r="E552" i="26"/>
  <c r="Z551" i="26"/>
  <c r="E551" i="26"/>
  <c r="Z550" i="26"/>
  <c r="E550" i="26"/>
  <c r="Z549" i="26"/>
  <c r="E549" i="26"/>
  <c r="Z548" i="26"/>
  <c r="E548" i="26"/>
  <c r="Z547" i="26"/>
  <c r="E547" i="26"/>
  <c r="Z546" i="26"/>
  <c r="E546" i="26"/>
  <c r="Z545" i="26"/>
  <c r="E545" i="26"/>
  <c r="Z544" i="26"/>
  <c r="E544" i="26"/>
  <c r="Z543" i="26"/>
  <c r="E543" i="26"/>
  <c r="Z542" i="26"/>
  <c r="E542" i="26"/>
  <c r="Z541" i="26"/>
  <c r="E541" i="26"/>
  <c r="Z540" i="26"/>
  <c r="E540" i="26"/>
  <c r="Z539" i="26"/>
  <c r="E539" i="26"/>
  <c r="Z538" i="26"/>
  <c r="E538" i="26"/>
  <c r="Z537" i="26"/>
  <c r="E537" i="26"/>
  <c r="E536" i="26"/>
  <c r="Z535" i="26"/>
  <c r="E535" i="26"/>
  <c r="Z534" i="26"/>
  <c r="E534" i="26"/>
  <c r="Z533" i="26"/>
  <c r="E533" i="26"/>
  <c r="Z529" i="26"/>
  <c r="E529" i="26"/>
  <c r="Z528" i="26"/>
  <c r="E528" i="26"/>
  <c r="Z527" i="26"/>
  <c r="E527" i="26"/>
  <c r="Z526" i="26"/>
  <c r="E526" i="26"/>
  <c r="Z525" i="26"/>
  <c r="E525" i="26"/>
  <c r="Z524" i="26"/>
  <c r="E524" i="26"/>
  <c r="Z523" i="26"/>
  <c r="E523" i="26"/>
  <c r="Z522" i="26"/>
  <c r="E522" i="26"/>
  <c r="Z521" i="26"/>
  <c r="E521" i="26"/>
  <c r="Z520" i="26"/>
  <c r="E520" i="26"/>
  <c r="Z519" i="26"/>
  <c r="E519" i="26"/>
  <c r="Z518" i="26"/>
  <c r="E518" i="26"/>
  <c r="Z517" i="26"/>
  <c r="E517" i="26"/>
  <c r="Z516" i="26"/>
  <c r="E516" i="26"/>
  <c r="Z515" i="26"/>
  <c r="E515" i="26"/>
  <c r="Z514" i="26"/>
  <c r="E514" i="26"/>
  <c r="Z512" i="26"/>
  <c r="E512" i="26"/>
  <c r="Z510" i="26"/>
  <c r="E510" i="26"/>
  <c r="Z509" i="26"/>
  <c r="E509" i="26"/>
  <c r="Z508" i="26"/>
  <c r="E508" i="26"/>
  <c r="Z507" i="26"/>
  <c r="E507" i="26"/>
  <c r="Z506" i="26"/>
  <c r="E506" i="26"/>
  <c r="Z505" i="26"/>
  <c r="E505" i="26"/>
  <c r="Z504" i="26"/>
  <c r="E504" i="26"/>
  <c r="Z503" i="26"/>
  <c r="E503" i="26"/>
  <c r="Z502" i="26"/>
  <c r="E502" i="26"/>
  <c r="Z499" i="26"/>
  <c r="E499" i="26"/>
  <c r="Z498" i="26"/>
  <c r="E498" i="26"/>
  <c r="Z497" i="26"/>
  <c r="E497" i="26"/>
  <c r="Z496" i="26"/>
  <c r="E496" i="26"/>
  <c r="Z495" i="26"/>
  <c r="E495" i="26"/>
  <c r="Z494" i="26"/>
  <c r="E494" i="26"/>
  <c r="Z493" i="26"/>
  <c r="E493" i="26"/>
  <c r="Z491" i="26"/>
  <c r="E491" i="26"/>
  <c r="Z489" i="26"/>
  <c r="E489" i="26"/>
  <c r="Z488" i="26"/>
  <c r="E488" i="26"/>
  <c r="Z467" i="26"/>
  <c r="E467" i="26"/>
  <c r="Z463" i="26"/>
  <c r="E463" i="26"/>
  <c r="Z462" i="26"/>
  <c r="E462" i="26"/>
  <c r="Z461" i="26"/>
  <c r="E461" i="26"/>
  <c r="Z460" i="26"/>
  <c r="E460" i="26"/>
  <c r="Z459" i="26"/>
  <c r="E459" i="26"/>
  <c r="Z458" i="26"/>
  <c r="E458" i="26"/>
  <c r="Z457" i="26"/>
  <c r="E457" i="26"/>
  <c r="Z455" i="26"/>
  <c r="E455" i="26"/>
  <c r="Z454" i="26"/>
  <c r="E454" i="26"/>
  <c r="Z453" i="26"/>
  <c r="E453" i="26"/>
  <c r="Z452" i="26"/>
  <c r="E452" i="26"/>
  <c r="Z451" i="26"/>
  <c r="E451" i="26"/>
  <c r="Z450" i="26"/>
  <c r="E450" i="26"/>
  <c r="Z449" i="26"/>
  <c r="E449" i="26"/>
  <c r="Z448" i="26"/>
  <c r="E448" i="26"/>
  <c r="Z447" i="26"/>
  <c r="E447" i="26"/>
  <c r="Z446" i="26"/>
  <c r="E446" i="26"/>
  <c r="Z445" i="26"/>
  <c r="E445" i="26"/>
  <c r="Z444" i="26"/>
  <c r="E444" i="26"/>
  <c r="Z443" i="26"/>
  <c r="E443" i="26"/>
  <c r="Z442" i="26"/>
  <c r="E442" i="26"/>
  <c r="Z441" i="26"/>
  <c r="E441" i="26"/>
  <c r="Z439" i="26"/>
  <c r="E439" i="26"/>
  <c r="Z438" i="26"/>
  <c r="E438" i="26"/>
  <c r="E436" i="26"/>
  <c r="Z435" i="26"/>
  <c r="E435" i="26"/>
  <c r="Z434" i="26"/>
  <c r="E434" i="26"/>
  <c r="Z433" i="26"/>
  <c r="E433" i="26"/>
  <c r="Z432" i="26"/>
  <c r="E432" i="26"/>
  <c r="Z415" i="26"/>
  <c r="E415" i="26"/>
  <c r="Z414" i="26"/>
  <c r="E414" i="26"/>
  <c r="Z413" i="26"/>
  <c r="E413" i="26"/>
  <c r="Z412" i="26"/>
  <c r="E412" i="26"/>
  <c r="Z411" i="26"/>
  <c r="N411" i="26"/>
  <c r="E411" i="26"/>
  <c r="Z410" i="26"/>
  <c r="N410" i="26"/>
  <c r="E410" i="26"/>
  <c r="Z409" i="26"/>
  <c r="N409" i="26"/>
  <c r="E409" i="26"/>
  <c r="Z408" i="26"/>
  <c r="N408" i="26"/>
  <c r="E408" i="26"/>
  <c r="Z407" i="26"/>
  <c r="N407" i="26"/>
  <c r="E407" i="26"/>
  <c r="Z406" i="26"/>
  <c r="N406" i="26"/>
  <c r="E406" i="26"/>
  <c r="Z405" i="26"/>
  <c r="N405" i="26"/>
  <c r="E405" i="26"/>
  <c r="Z404" i="26"/>
  <c r="N404" i="26"/>
  <c r="E404" i="26"/>
  <c r="Z403" i="26"/>
  <c r="N403" i="26"/>
  <c r="E403" i="26"/>
  <c r="Z402" i="26"/>
  <c r="N402" i="26"/>
  <c r="E402" i="26"/>
  <c r="Z401" i="26"/>
  <c r="N401" i="26"/>
  <c r="E401" i="26"/>
  <c r="Z400" i="26"/>
  <c r="N400" i="26"/>
  <c r="E400" i="26"/>
  <c r="Z399" i="26"/>
  <c r="N399" i="26"/>
  <c r="E399" i="26"/>
  <c r="Z398" i="26"/>
  <c r="N398" i="26"/>
  <c r="E398" i="26"/>
  <c r="Z397" i="26"/>
  <c r="N397" i="26"/>
  <c r="E397" i="26"/>
  <c r="Z396" i="26"/>
  <c r="N396" i="26"/>
  <c r="E396" i="26"/>
  <c r="Z395" i="26"/>
  <c r="N395" i="26"/>
  <c r="E395" i="26"/>
  <c r="Z394" i="26"/>
  <c r="N394" i="26"/>
  <c r="E394" i="26"/>
  <c r="Z393" i="26"/>
  <c r="N393" i="26"/>
  <c r="E393" i="26"/>
  <c r="Z392" i="26"/>
  <c r="N392" i="26"/>
  <c r="E392" i="26"/>
  <c r="Z391" i="26"/>
  <c r="N391" i="26"/>
  <c r="E391" i="26"/>
  <c r="Z390" i="26"/>
  <c r="N390" i="26"/>
  <c r="E390" i="26"/>
  <c r="Z389" i="26"/>
  <c r="N389" i="26"/>
  <c r="E389" i="26"/>
  <c r="Z388" i="26"/>
  <c r="N388" i="26"/>
  <c r="E388" i="26"/>
  <c r="Z387" i="26"/>
  <c r="N387" i="26"/>
  <c r="E387" i="26"/>
  <c r="Z386" i="26"/>
  <c r="N386" i="26"/>
  <c r="E386" i="26"/>
  <c r="Z385" i="26"/>
  <c r="N385" i="26"/>
  <c r="E385" i="26"/>
  <c r="Z384" i="26"/>
  <c r="N384" i="26"/>
  <c r="E384" i="26"/>
  <c r="Z383" i="26"/>
  <c r="N383" i="26"/>
  <c r="E383" i="26"/>
  <c r="Z382" i="26"/>
  <c r="N382" i="26"/>
  <c r="E382" i="26"/>
  <c r="Z381" i="26"/>
  <c r="N381" i="26"/>
  <c r="E381" i="26"/>
  <c r="Z380" i="26"/>
  <c r="N380" i="26"/>
  <c r="E380" i="26"/>
  <c r="Z379" i="26"/>
  <c r="N379" i="26"/>
  <c r="E379" i="26"/>
  <c r="Z378" i="26"/>
  <c r="N378" i="26"/>
  <c r="E378" i="26"/>
  <c r="Z377" i="26"/>
  <c r="N377" i="26"/>
  <c r="E377" i="26"/>
  <c r="Z376" i="26"/>
  <c r="N376" i="26"/>
  <c r="E376" i="26"/>
  <c r="Z375" i="26"/>
  <c r="N375" i="26"/>
  <c r="E375" i="26"/>
  <c r="Z373" i="26"/>
  <c r="N373" i="26"/>
  <c r="E373" i="26"/>
  <c r="Z372" i="26"/>
  <c r="N372" i="26"/>
  <c r="E372" i="26"/>
  <c r="Z371" i="26"/>
  <c r="N371" i="26"/>
  <c r="E371" i="26"/>
  <c r="Z370" i="26"/>
  <c r="N370" i="26"/>
  <c r="E370" i="26"/>
  <c r="Z369" i="26"/>
  <c r="N369" i="26"/>
  <c r="E369" i="26"/>
  <c r="Z368" i="26"/>
  <c r="N368" i="26"/>
  <c r="E368" i="26"/>
  <c r="Z367" i="26"/>
  <c r="N367" i="26"/>
  <c r="E367" i="26"/>
  <c r="Z366" i="26"/>
  <c r="N366" i="26"/>
  <c r="E366" i="26"/>
  <c r="Z365" i="26"/>
  <c r="N365" i="26"/>
  <c r="E365" i="26"/>
  <c r="Z364" i="26"/>
  <c r="N364" i="26"/>
  <c r="E364" i="26"/>
  <c r="Z363" i="26"/>
  <c r="N363" i="26"/>
  <c r="E363" i="26"/>
  <c r="Z362" i="26"/>
  <c r="N362" i="26"/>
  <c r="E362" i="26"/>
  <c r="Z354" i="26"/>
  <c r="E354" i="26"/>
  <c r="Z353" i="26"/>
  <c r="E353" i="26"/>
  <c r="Z352" i="26"/>
  <c r="N352" i="26"/>
  <c r="E352" i="26"/>
  <c r="Z351" i="26"/>
  <c r="N351" i="26"/>
  <c r="E351" i="26"/>
  <c r="Z350" i="26"/>
  <c r="N350" i="26"/>
  <c r="E350" i="26"/>
  <c r="Z349" i="26"/>
  <c r="N349" i="26"/>
  <c r="E349" i="26"/>
  <c r="Z348" i="26"/>
  <c r="N348" i="26"/>
  <c r="E348" i="26"/>
  <c r="Z347" i="26"/>
  <c r="N347" i="26"/>
  <c r="E347" i="26"/>
  <c r="Z346" i="26"/>
  <c r="N346" i="26"/>
  <c r="E346" i="26"/>
  <c r="Z345" i="26"/>
  <c r="N345" i="26"/>
  <c r="E345" i="26"/>
  <c r="Z344" i="26"/>
  <c r="N344" i="26"/>
  <c r="E344" i="26"/>
  <c r="Z343" i="26"/>
  <c r="N343" i="26"/>
  <c r="E343" i="26"/>
  <c r="Z342" i="26"/>
  <c r="N342" i="26"/>
  <c r="E342" i="26"/>
  <c r="Z341" i="26"/>
  <c r="N341" i="26"/>
  <c r="E341" i="26"/>
  <c r="Z340" i="26"/>
  <c r="N340" i="26"/>
  <c r="E340" i="26"/>
  <c r="Z339" i="26"/>
  <c r="N339" i="26"/>
  <c r="E339" i="26"/>
  <c r="Z338" i="26"/>
  <c r="N338" i="26"/>
  <c r="E338" i="26"/>
  <c r="Z337" i="26"/>
  <c r="N337" i="26"/>
  <c r="E337" i="26"/>
  <c r="Z336" i="26"/>
  <c r="N336" i="26"/>
  <c r="E336" i="26"/>
  <c r="Z335" i="26"/>
  <c r="N335" i="26"/>
  <c r="E335" i="26"/>
  <c r="Z334" i="26"/>
  <c r="N334" i="26"/>
  <c r="E334" i="26"/>
  <c r="Z333" i="26"/>
  <c r="N333" i="26"/>
  <c r="E333" i="26"/>
  <c r="Z332" i="26"/>
  <c r="N332" i="26"/>
  <c r="E332" i="26"/>
  <c r="Z331" i="26"/>
  <c r="N331" i="26"/>
  <c r="E331" i="26"/>
  <c r="Z330" i="26"/>
  <c r="N330" i="26"/>
  <c r="E330" i="26"/>
  <c r="Z329" i="26"/>
  <c r="N329" i="26"/>
  <c r="E329" i="26"/>
  <c r="Z328" i="26"/>
  <c r="N328" i="26"/>
  <c r="E328" i="26"/>
  <c r="Z327" i="26"/>
  <c r="N327" i="26"/>
  <c r="E327" i="26"/>
  <c r="Z326" i="26"/>
  <c r="N326" i="26"/>
  <c r="E326" i="26"/>
  <c r="Z325" i="26"/>
  <c r="N325" i="26"/>
  <c r="E325" i="26"/>
  <c r="Z324" i="26"/>
  <c r="N324" i="26"/>
  <c r="E324" i="26"/>
  <c r="Z323" i="26"/>
  <c r="N323" i="26"/>
  <c r="E323" i="26"/>
  <c r="Z322" i="26"/>
  <c r="N322" i="26"/>
  <c r="E322" i="26"/>
  <c r="Z321" i="26"/>
  <c r="N321" i="26"/>
  <c r="E321" i="26"/>
  <c r="Z320" i="26"/>
  <c r="N320" i="26"/>
  <c r="E320" i="26"/>
  <c r="Z319" i="26"/>
  <c r="N319" i="26"/>
  <c r="E319" i="26"/>
  <c r="Z318" i="26"/>
  <c r="N318" i="26"/>
  <c r="E318" i="26"/>
  <c r="Z317" i="26"/>
  <c r="N317" i="26"/>
  <c r="E317" i="26"/>
  <c r="Z316" i="26"/>
  <c r="N316" i="26"/>
  <c r="E316" i="26"/>
  <c r="Z315" i="26"/>
  <c r="N315" i="26"/>
  <c r="E315" i="26"/>
  <c r="Z314" i="26"/>
  <c r="N314" i="26"/>
  <c r="E314" i="26"/>
  <c r="Z313" i="26"/>
  <c r="N313" i="26"/>
  <c r="E313" i="26"/>
  <c r="Z312" i="26"/>
  <c r="N312" i="26"/>
  <c r="E312" i="26"/>
  <c r="Z311" i="26"/>
  <c r="N311" i="26"/>
  <c r="E311" i="26"/>
  <c r="Z310" i="26"/>
  <c r="N310" i="26"/>
  <c r="E310" i="26"/>
  <c r="Z309" i="26"/>
  <c r="N309" i="26"/>
  <c r="E309" i="26"/>
  <c r="Z308" i="26"/>
  <c r="N308" i="26"/>
  <c r="E308" i="26"/>
  <c r="Z307" i="26"/>
  <c r="N307" i="26"/>
  <c r="E307" i="26"/>
  <c r="Z306" i="26"/>
  <c r="N306" i="26"/>
  <c r="E306" i="26"/>
  <c r="Z305" i="26"/>
  <c r="N305" i="26"/>
  <c r="E305" i="26"/>
  <c r="Z304" i="26"/>
  <c r="N304" i="26"/>
  <c r="E304" i="26"/>
  <c r="Z303" i="26"/>
  <c r="N303" i="26"/>
  <c r="E303" i="26"/>
  <c r="Z302" i="26"/>
  <c r="N302" i="26"/>
  <c r="E302" i="26"/>
  <c r="Z301" i="26"/>
  <c r="N301" i="26"/>
  <c r="E301" i="26"/>
  <c r="Z300" i="26"/>
  <c r="N300" i="26"/>
  <c r="E300" i="26"/>
  <c r="Z299" i="26"/>
  <c r="N299" i="26"/>
  <c r="E299" i="26"/>
  <c r="Z298" i="26"/>
  <c r="N298" i="26"/>
  <c r="E298" i="26"/>
  <c r="N297" i="26"/>
  <c r="E297" i="26"/>
  <c r="N296" i="26"/>
  <c r="E296" i="26"/>
  <c r="N295" i="26"/>
  <c r="E295" i="26"/>
  <c r="E294" i="26"/>
  <c r="Z293" i="26"/>
  <c r="N293" i="26"/>
  <c r="E293" i="26"/>
  <c r="N291" i="26"/>
  <c r="E291" i="26"/>
  <c r="Z290" i="26"/>
  <c r="N290" i="26"/>
  <c r="E290" i="26"/>
  <c r="N289" i="26"/>
  <c r="E289" i="26"/>
  <c r="Z288" i="26"/>
  <c r="N288" i="26"/>
  <c r="E288" i="26"/>
  <c r="Z287" i="26"/>
  <c r="N287" i="26"/>
  <c r="E287" i="26"/>
  <c r="Z286" i="26"/>
  <c r="N286" i="26"/>
  <c r="E286" i="26"/>
  <c r="Z285" i="26"/>
  <c r="N285" i="26"/>
  <c r="E285" i="26"/>
  <c r="Z271" i="26"/>
  <c r="N271" i="26"/>
  <c r="E271" i="26"/>
  <c r="Z270" i="26"/>
  <c r="N270" i="26"/>
  <c r="E270" i="26"/>
  <c r="Z269" i="26"/>
  <c r="N269" i="26"/>
  <c r="E269" i="26"/>
  <c r="Z268" i="26"/>
  <c r="N268" i="26"/>
  <c r="E268" i="26"/>
  <c r="Z267" i="26"/>
  <c r="N267" i="26"/>
  <c r="E267" i="26"/>
  <c r="Z266" i="26"/>
  <c r="N266" i="26"/>
  <c r="E266" i="26"/>
  <c r="Z265" i="26"/>
  <c r="N265" i="26"/>
  <c r="E265" i="26"/>
  <c r="Z264" i="26"/>
  <c r="N264" i="26"/>
  <c r="E264" i="26"/>
  <c r="Z263" i="26"/>
  <c r="N263" i="26"/>
  <c r="E263" i="26"/>
  <c r="Z262" i="26"/>
  <c r="N262" i="26"/>
  <c r="E262" i="26"/>
  <c r="Z261" i="26"/>
  <c r="N261" i="26"/>
  <c r="E261" i="26"/>
  <c r="Z260" i="26"/>
  <c r="N260" i="26"/>
  <c r="E260" i="26"/>
  <c r="Z259" i="26"/>
  <c r="N259" i="26"/>
  <c r="E259" i="26"/>
  <c r="Z258" i="26"/>
  <c r="N258" i="26"/>
  <c r="E258" i="26"/>
  <c r="Z257" i="26"/>
  <c r="N257" i="26"/>
  <c r="E257" i="26"/>
  <c r="Z256" i="26"/>
  <c r="N256" i="26"/>
  <c r="E256" i="26"/>
  <c r="Z255" i="26"/>
  <c r="N255" i="26"/>
  <c r="E255" i="26"/>
  <c r="Z254" i="26"/>
  <c r="N254" i="26"/>
  <c r="E254" i="26"/>
  <c r="Z253" i="26"/>
  <c r="N253" i="26"/>
  <c r="E253" i="26"/>
  <c r="Z252" i="26"/>
  <c r="N252" i="26"/>
  <c r="E252" i="26"/>
  <c r="Z251" i="26"/>
  <c r="N251" i="26"/>
  <c r="E251" i="26"/>
  <c r="Z250" i="26"/>
  <c r="N250" i="26"/>
  <c r="E250" i="26"/>
  <c r="Z249" i="26"/>
  <c r="N249" i="26"/>
  <c r="E249" i="26"/>
  <c r="Z248" i="26"/>
  <c r="N248" i="26"/>
  <c r="E248" i="26"/>
  <c r="Z247" i="26"/>
  <c r="N247" i="26"/>
  <c r="E247" i="26"/>
  <c r="Z246" i="26"/>
  <c r="N246" i="26"/>
  <c r="E246" i="26"/>
  <c r="Z245" i="26"/>
  <c r="N245" i="26"/>
  <c r="E245" i="26"/>
  <c r="Z244" i="26"/>
  <c r="N244" i="26"/>
  <c r="E244" i="26"/>
  <c r="Z243" i="26"/>
  <c r="N243" i="26"/>
  <c r="E243" i="26"/>
  <c r="Z242" i="26"/>
  <c r="N242" i="26"/>
  <c r="E242" i="26"/>
  <c r="Z241" i="26"/>
  <c r="N241" i="26"/>
  <c r="E241" i="26"/>
  <c r="Z240" i="26"/>
  <c r="N240" i="26"/>
  <c r="E240" i="26"/>
  <c r="Z239" i="26"/>
  <c r="N239" i="26"/>
  <c r="E239" i="26"/>
  <c r="Z238" i="26"/>
  <c r="N238" i="26"/>
  <c r="E238" i="26"/>
  <c r="Z237" i="26"/>
  <c r="N237" i="26"/>
  <c r="E237" i="26"/>
  <c r="Z236" i="26"/>
  <c r="N236" i="26"/>
  <c r="E236" i="26"/>
  <c r="Z235" i="26"/>
  <c r="N235" i="26"/>
  <c r="E235" i="26"/>
  <c r="Z234" i="26"/>
  <c r="N234" i="26"/>
  <c r="E234" i="26"/>
  <c r="Z233" i="26"/>
  <c r="N233" i="26"/>
  <c r="E233" i="26"/>
  <c r="Z232" i="26"/>
  <c r="N232" i="26"/>
  <c r="E232" i="26"/>
  <c r="Z231" i="26"/>
  <c r="N231" i="26"/>
  <c r="E231" i="26"/>
  <c r="Z230" i="26"/>
  <c r="N230" i="26"/>
  <c r="E230" i="26"/>
  <c r="Z229" i="26"/>
  <c r="N229" i="26"/>
  <c r="E229" i="26"/>
  <c r="Z228" i="26"/>
  <c r="N228" i="26"/>
  <c r="E228" i="26"/>
  <c r="Z227" i="26"/>
  <c r="N227" i="26"/>
  <c r="E227" i="26"/>
  <c r="Z226" i="26"/>
  <c r="N226" i="26"/>
  <c r="E226" i="26"/>
  <c r="Z225" i="26"/>
  <c r="N225" i="26"/>
  <c r="E225" i="26"/>
  <c r="Z224" i="26"/>
  <c r="N224" i="26"/>
  <c r="E224" i="26"/>
  <c r="Z223" i="26"/>
  <c r="N223" i="26"/>
  <c r="E223" i="26"/>
  <c r="Z222" i="26"/>
  <c r="N222" i="26"/>
  <c r="E222" i="26"/>
  <c r="Z221" i="26"/>
  <c r="N221" i="26"/>
  <c r="E221" i="26"/>
  <c r="Z220" i="26"/>
  <c r="N220" i="26"/>
  <c r="E220" i="26"/>
  <c r="Z219" i="26"/>
  <c r="N219" i="26"/>
  <c r="E219" i="26"/>
  <c r="Z218" i="26"/>
  <c r="N218" i="26"/>
  <c r="E218" i="26"/>
  <c r="Z217" i="26"/>
  <c r="N217" i="26"/>
  <c r="E217" i="26"/>
  <c r="Z216" i="26"/>
  <c r="N216" i="26"/>
  <c r="E216" i="26"/>
  <c r="Z215" i="26"/>
  <c r="N215" i="26"/>
  <c r="E215" i="26"/>
  <c r="Z214" i="26"/>
  <c r="N214" i="26"/>
  <c r="E214" i="26"/>
  <c r="Z213" i="26"/>
  <c r="N213" i="26"/>
  <c r="E213" i="26"/>
  <c r="Z212" i="26"/>
  <c r="N212" i="26"/>
  <c r="E212" i="26"/>
  <c r="Z211" i="26"/>
  <c r="N211" i="26"/>
  <c r="E211" i="26"/>
  <c r="Z210" i="26"/>
  <c r="N210" i="26"/>
  <c r="E210" i="26"/>
  <c r="Z209" i="26"/>
  <c r="N209" i="26"/>
  <c r="E209" i="26"/>
  <c r="Z208" i="26"/>
  <c r="N208" i="26"/>
  <c r="E208" i="26"/>
  <c r="Z207" i="26"/>
  <c r="N207" i="26"/>
  <c r="E207" i="26"/>
  <c r="Z206" i="26"/>
  <c r="N206" i="26"/>
  <c r="E206" i="26"/>
  <c r="Z205" i="26"/>
  <c r="N205" i="26"/>
  <c r="E205" i="26"/>
  <c r="Z204" i="26"/>
  <c r="N204" i="26"/>
  <c r="E204" i="26"/>
  <c r="Z203" i="26"/>
  <c r="N203" i="26"/>
  <c r="E203" i="26"/>
  <c r="Z202" i="26"/>
  <c r="N202" i="26"/>
  <c r="E202" i="26"/>
  <c r="Z201" i="26"/>
  <c r="N201" i="26"/>
  <c r="E201" i="26"/>
  <c r="Z200" i="26"/>
  <c r="N200" i="26"/>
  <c r="E200" i="26"/>
  <c r="Z199" i="26"/>
  <c r="N199" i="26"/>
  <c r="E199" i="26"/>
  <c r="Z198" i="26"/>
  <c r="N198" i="26"/>
  <c r="E198" i="26"/>
  <c r="Z197" i="26"/>
  <c r="N197" i="26"/>
  <c r="E197" i="26"/>
  <c r="Z196" i="26"/>
  <c r="N196" i="26"/>
  <c r="E196" i="26"/>
  <c r="Z195" i="26"/>
  <c r="N195" i="26"/>
  <c r="E195" i="26"/>
  <c r="Z194" i="26"/>
  <c r="N194" i="26"/>
  <c r="E194" i="26"/>
  <c r="Z193" i="26"/>
  <c r="N193" i="26"/>
  <c r="E193" i="26"/>
  <c r="Z192" i="26"/>
  <c r="N192" i="26"/>
  <c r="E192" i="26"/>
  <c r="Z191" i="26"/>
  <c r="N191" i="26"/>
  <c r="E191" i="26"/>
  <c r="Z190" i="26"/>
  <c r="N190" i="26"/>
  <c r="E190" i="26"/>
  <c r="Z189" i="26"/>
  <c r="N189" i="26"/>
  <c r="E189" i="26"/>
  <c r="Z188" i="26"/>
  <c r="N188" i="26"/>
  <c r="E188" i="26"/>
  <c r="Z187" i="26"/>
  <c r="N187" i="26"/>
  <c r="E187" i="26"/>
  <c r="Z186" i="26"/>
  <c r="N186" i="26"/>
  <c r="E186" i="26"/>
  <c r="Z185" i="26"/>
  <c r="N185" i="26"/>
  <c r="E185" i="26"/>
  <c r="Z184" i="26"/>
  <c r="N184" i="26"/>
  <c r="E184" i="26"/>
  <c r="Z183" i="26"/>
  <c r="N183" i="26"/>
  <c r="E183" i="26"/>
  <c r="Z182" i="26"/>
  <c r="N182" i="26"/>
  <c r="E182" i="26"/>
  <c r="Z181" i="26"/>
  <c r="N181" i="26"/>
  <c r="E181" i="26"/>
  <c r="Z180" i="26"/>
  <c r="N180" i="26"/>
  <c r="E180" i="26"/>
  <c r="Z179" i="26"/>
  <c r="N179" i="26"/>
  <c r="E179" i="26"/>
  <c r="Z178" i="26"/>
  <c r="N178" i="26"/>
  <c r="E178" i="26"/>
  <c r="Z177" i="26"/>
  <c r="N177" i="26"/>
  <c r="E177" i="26"/>
  <c r="Z176" i="26"/>
  <c r="N176" i="26"/>
  <c r="E176" i="26"/>
  <c r="Z175" i="26"/>
  <c r="N175" i="26"/>
  <c r="E175" i="26"/>
  <c r="Z174" i="26"/>
  <c r="N174" i="26"/>
  <c r="E174" i="26"/>
  <c r="Z173" i="26"/>
  <c r="N173" i="26"/>
  <c r="E173" i="26"/>
  <c r="Z172" i="26"/>
  <c r="N172" i="26"/>
  <c r="E172" i="26"/>
  <c r="Z171" i="26"/>
  <c r="N171" i="26"/>
  <c r="E171" i="26"/>
  <c r="Z170" i="26"/>
  <c r="N170" i="26"/>
  <c r="E170" i="26"/>
  <c r="Z169" i="26"/>
  <c r="N169" i="26"/>
  <c r="E169" i="26"/>
  <c r="Z168" i="26"/>
  <c r="N168" i="26"/>
  <c r="E168" i="26"/>
  <c r="Z167" i="26"/>
  <c r="N167" i="26"/>
  <c r="E167" i="26"/>
  <c r="Z166" i="26"/>
  <c r="N166" i="26"/>
  <c r="E166" i="26"/>
  <c r="Z165" i="26"/>
  <c r="N165" i="26"/>
  <c r="E165" i="26"/>
  <c r="Z164" i="26"/>
  <c r="N164" i="26"/>
  <c r="E164" i="26"/>
  <c r="Z163" i="26"/>
  <c r="N163" i="26"/>
  <c r="E163" i="26"/>
  <c r="Z162" i="26"/>
  <c r="N162" i="26"/>
  <c r="E162" i="26"/>
  <c r="Z161" i="26"/>
  <c r="N161" i="26"/>
  <c r="E161" i="26"/>
  <c r="Z160" i="26"/>
  <c r="N160" i="26"/>
  <c r="E160" i="26"/>
  <c r="Z159" i="26"/>
  <c r="N159" i="26"/>
  <c r="E159" i="26"/>
  <c r="Z158" i="26"/>
  <c r="N158" i="26"/>
  <c r="E158" i="26"/>
  <c r="Z157" i="26"/>
  <c r="N157" i="26"/>
  <c r="E157" i="26"/>
  <c r="Z156" i="26"/>
  <c r="N156" i="26"/>
  <c r="E156" i="26"/>
  <c r="Z155" i="26"/>
  <c r="N155" i="26"/>
  <c r="E155" i="26"/>
  <c r="Z154" i="26"/>
  <c r="N154" i="26"/>
  <c r="E154" i="26"/>
  <c r="Z153" i="26"/>
  <c r="N153" i="26"/>
  <c r="E153" i="26"/>
  <c r="Z152" i="26"/>
  <c r="N152" i="26"/>
  <c r="E152" i="26"/>
  <c r="Z148" i="26"/>
  <c r="N148" i="26"/>
  <c r="E148" i="26"/>
  <c r="Z147" i="26"/>
  <c r="N147" i="26"/>
  <c r="E147" i="26"/>
  <c r="Z146" i="26"/>
  <c r="N146" i="26"/>
  <c r="E146" i="26"/>
  <c r="Z145" i="26"/>
  <c r="N145" i="26"/>
  <c r="E145" i="26"/>
  <c r="Z144" i="26"/>
  <c r="N144" i="26"/>
  <c r="E144" i="26"/>
  <c r="Z143" i="26"/>
  <c r="N143" i="26"/>
  <c r="E143" i="26"/>
  <c r="Z142" i="26"/>
  <c r="N142" i="26"/>
  <c r="E142" i="26"/>
  <c r="Z141" i="26"/>
  <c r="N141" i="26"/>
  <c r="E141" i="26"/>
  <c r="Z140" i="26"/>
  <c r="N140" i="26"/>
  <c r="E140" i="26"/>
  <c r="Z139" i="26"/>
  <c r="N139" i="26"/>
  <c r="E139" i="26"/>
  <c r="Z138" i="26"/>
  <c r="N138" i="26"/>
  <c r="E138" i="26"/>
  <c r="Z137" i="26"/>
  <c r="N137" i="26"/>
  <c r="E137" i="26"/>
  <c r="Z136" i="26"/>
  <c r="N136" i="26"/>
  <c r="E136" i="26"/>
  <c r="Z135" i="26"/>
  <c r="N135" i="26"/>
  <c r="E135" i="26"/>
  <c r="Z124" i="26"/>
  <c r="N124" i="26"/>
  <c r="E124" i="26"/>
  <c r="Z123" i="26"/>
  <c r="N123" i="26"/>
  <c r="E123" i="26"/>
  <c r="Z122" i="26"/>
  <c r="N122" i="26"/>
  <c r="E122" i="26"/>
  <c r="Z121" i="26"/>
  <c r="N121" i="26"/>
  <c r="E121" i="26"/>
  <c r="Z115" i="26"/>
  <c r="N115" i="26"/>
  <c r="E115" i="26"/>
  <c r="Z114" i="26"/>
  <c r="N114" i="26"/>
  <c r="E114" i="26"/>
  <c r="Z113" i="26"/>
  <c r="N113" i="26"/>
  <c r="E113" i="26"/>
  <c r="Z112" i="26"/>
  <c r="N112" i="26"/>
  <c r="E112" i="26"/>
  <c r="Z111" i="26"/>
  <c r="N111" i="26"/>
  <c r="E111" i="26"/>
  <c r="Z110" i="26"/>
  <c r="N110" i="26"/>
  <c r="E110" i="26"/>
  <c r="Z109" i="26"/>
  <c r="N109" i="26"/>
  <c r="E109" i="26"/>
  <c r="Z108" i="26"/>
  <c r="N108" i="26"/>
  <c r="E108" i="26"/>
  <c r="Z107" i="26"/>
  <c r="N107" i="26"/>
  <c r="E107" i="26"/>
  <c r="Z106" i="26"/>
  <c r="N106" i="26"/>
  <c r="E106" i="26"/>
  <c r="Z105" i="26"/>
  <c r="N105" i="26"/>
  <c r="E105" i="26"/>
  <c r="Z104" i="26"/>
  <c r="N104" i="26"/>
  <c r="E104" i="26"/>
  <c r="Z103" i="26"/>
  <c r="N103" i="26"/>
  <c r="E103" i="26"/>
  <c r="Z102" i="26"/>
  <c r="N102" i="26"/>
  <c r="E102" i="26"/>
  <c r="Z101" i="26"/>
  <c r="N101" i="26"/>
  <c r="E101" i="26"/>
  <c r="Z100" i="26"/>
  <c r="N100" i="26"/>
  <c r="E100" i="26"/>
  <c r="Z99" i="26"/>
  <c r="N99" i="26"/>
  <c r="E99" i="26"/>
  <c r="Z98" i="26"/>
  <c r="N98" i="26"/>
  <c r="E98" i="26"/>
  <c r="Z97" i="26"/>
  <c r="N97" i="26"/>
  <c r="E97" i="26"/>
  <c r="Z96" i="26"/>
  <c r="N96" i="26"/>
  <c r="E96" i="26"/>
  <c r="Z95" i="26"/>
  <c r="N95" i="26"/>
  <c r="E95" i="26"/>
  <c r="Z94" i="26"/>
  <c r="N94" i="26"/>
  <c r="E94" i="26"/>
  <c r="Z93" i="26"/>
  <c r="N93" i="26"/>
  <c r="E93" i="26"/>
  <c r="Z92" i="26"/>
  <c r="N92" i="26"/>
  <c r="E92" i="26"/>
  <c r="Z91" i="26"/>
  <c r="N91" i="26"/>
  <c r="E91" i="26"/>
  <c r="Z90" i="26"/>
  <c r="N90" i="26"/>
  <c r="E90" i="26"/>
  <c r="Z89" i="26"/>
  <c r="N89" i="26"/>
  <c r="E89" i="26"/>
  <c r="Z88" i="26"/>
  <c r="N88" i="26"/>
  <c r="E88" i="26"/>
  <c r="Z87" i="26"/>
  <c r="N87" i="26"/>
  <c r="E87" i="26"/>
  <c r="Z86" i="26"/>
  <c r="N86" i="26"/>
  <c r="E86" i="26"/>
  <c r="Z85" i="26"/>
  <c r="N85" i="26"/>
  <c r="E85" i="26"/>
  <c r="Z84" i="26"/>
  <c r="N84" i="26"/>
  <c r="E84" i="26"/>
  <c r="Z83" i="26"/>
  <c r="N83" i="26"/>
  <c r="E83" i="26"/>
  <c r="Z78" i="26"/>
  <c r="N78" i="26"/>
  <c r="E78" i="26"/>
  <c r="Z75" i="26"/>
  <c r="N75" i="26"/>
  <c r="L75" i="26"/>
  <c r="E75" i="26"/>
  <c r="Z74" i="26"/>
  <c r="N74" i="26"/>
  <c r="L74" i="26"/>
  <c r="E74" i="26"/>
  <c r="Z73" i="26"/>
  <c r="N73" i="26"/>
  <c r="L73" i="26"/>
  <c r="E73" i="26"/>
  <c r="Z72" i="26"/>
  <c r="N72" i="26"/>
  <c r="L72" i="26"/>
  <c r="E72" i="26"/>
  <c r="Z71" i="26"/>
  <c r="N71" i="26"/>
  <c r="L71" i="26"/>
  <c r="E71" i="26"/>
  <c r="Z70" i="26"/>
  <c r="N70" i="26"/>
  <c r="L70" i="26"/>
  <c r="E70" i="26"/>
  <c r="Z68" i="26"/>
  <c r="N68" i="26"/>
  <c r="L68" i="26"/>
  <c r="E68" i="26"/>
  <c r="Z67" i="26"/>
  <c r="N67" i="26"/>
  <c r="L67" i="26"/>
  <c r="E67" i="26"/>
  <c r="Z66" i="26"/>
  <c r="N66" i="26"/>
  <c r="L66" i="26"/>
  <c r="E66" i="26"/>
  <c r="Z65" i="26"/>
  <c r="N65" i="26"/>
  <c r="L65" i="26"/>
  <c r="E65" i="26"/>
  <c r="Z64" i="26"/>
  <c r="N64" i="26"/>
  <c r="L64" i="26"/>
  <c r="E64" i="26"/>
  <c r="Z62" i="26"/>
  <c r="N62" i="26"/>
  <c r="L62" i="26"/>
  <c r="E62" i="26"/>
  <c r="Z61" i="26"/>
  <c r="N61" i="26"/>
  <c r="L61" i="26"/>
  <c r="E61" i="26"/>
  <c r="Z60" i="26"/>
  <c r="N60" i="26"/>
  <c r="L60" i="26"/>
  <c r="E60" i="26"/>
  <c r="Z59" i="26"/>
  <c r="N59" i="26"/>
  <c r="L59" i="26"/>
  <c r="E59" i="26"/>
  <c r="Z58" i="26"/>
  <c r="N58" i="26"/>
  <c r="L58" i="26"/>
  <c r="E58" i="26"/>
  <c r="Z57" i="26"/>
  <c r="N57" i="26"/>
  <c r="L57" i="26"/>
  <c r="E57" i="26"/>
  <c r="Z56" i="26"/>
  <c r="N56" i="26"/>
  <c r="L56" i="26"/>
  <c r="E56" i="26"/>
  <c r="Z55" i="26"/>
  <c r="N55" i="26"/>
  <c r="L55" i="26"/>
  <c r="E55" i="26"/>
  <c r="Z54" i="26"/>
  <c r="N54" i="26"/>
  <c r="L54" i="26"/>
  <c r="E54" i="26"/>
  <c r="Z53" i="26"/>
  <c r="N53" i="26"/>
  <c r="L53" i="26"/>
  <c r="E53" i="26"/>
  <c r="Z52" i="26"/>
  <c r="N52" i="26"/>
  <c r="L52" i="26"/>
  <c r="E52" i="26"/>
  <c r="Z51" i="26"/>
  <c r="N51" i="26"/>
  <c r="L51" i="26"/>
  <c r="E51" i="26"/>
  <c r="Z50" i="26"/>
  <c r="N50" i="26"/>
  <c r="L50" i="26"/>
  <c r="E50" i="26"/>
  <c r="Z49" i="26"/>
  <c r="N49" i="26"/>
  <c r="L49" i="26"/>
  <c r="E49" i="26"/>
  <c r="Z48" i="26"/>
  <c r="N48" i="26"/>
  <c r="L48" i="26"/>
  <c r="E48" i="26"/>
  <c r="Z47" i="26"/>
  <c r="N47" i="26"/>
  <c r="L47" i="26"/>
  <c r="E47" i="26"/>
  <c r="Z46" i="26"/>
  <c r="N46" i="26"/>
  <c r="L46" i="26"/>
  <c r="E46" i="26"/>
  <c r="Z45" i="26"/>
  <c r="N45" i="26"/>
  <c r="L45" i="26"/>
  <c r="E45" i="26"/>
  <c r="Z44" i="26"/>
  <c r="N44" i="26"/>
  <c r="L44" i="26"/>
  <c r="E44" i="26"/>
  <c r="Z43" i="26"/>
  <c r="N43" i="26"/>
  <c r="L43" i="26"/>
  <c r="E43" i="26"/>
  <c r="Z42" i="26"/>
  <c r="N42" i="26"/>
  <c r="L42" i="26"/>
  <c r="E42" i="26"/>
  <c r="Z41" i="26"/>
  <c r="N41" i="26"/>
  <c r="L41" i="26"/>
  <c r="E41" i="26"/>
  <c r="Z40" i="26"/>
  <c r="N40" i="26"/>
  <c r="L40" i="26"/>
  <c r="E40" i="26"/>
  <c r="Z39" i="26"/>
  <c r="N39" i="26"/>
  <c r="L39" i="26"/>
  <c r="E39" i="26"/>
  <c r="Z38" i="26"/>
  <c r="N38" i="26"/>
  <c r="L38" i="26"/>
  <c r="E38" i="26"/>
  <c r="Z37" i="26"/>
  <c r="N37" i="26"/>
  <c r="L37" i="26"/>
  <c r="E37" i="26"/>
  <c r="Z36" i="26"/>
  <c r="N36" i="26"/>
  <c r="L36" i="26"/>
  <c r="E36" i="26"/>
  <c r="Z35" i="26"/>
  <c r="N35" i="26"/>
  <c r="L35" i="26"/>
  <c r="E35" i="26"/>
  <c r="Z34" i="26"/>
  <c r="N34" i="26"/>
  <c r="L34" i="26"/>
  <c r="E34" i="26"/>
  <c r="Z33" i="26"/>
  <c r="N33" i="26"/>
  <c r="L33" i="26"/>
  <c r="E33" i="26"/>
  <c r="Z32" i="26"/>
  <c r="N32" i="26"/>
  <c r="L32" i="26"/>
  <c r="E32" i="26"/>
  <c r="Z31" i="26"/>
  <c r="N31" i="26"/>
  <c r="L31" i="26"/>
  <c r="E31" i="26"/>
  <c r="Z30" i="26"/>
  <c r="N30" i="26"/>
  <c r="L30" i="26"/>
  <c r="E30" i="26"/>
  <c r="Z29" i="26"/>
  <c r="N29" i="26"/>
  <c r="L29" i="26"/>
  <c r="E29" i="26"/>
  <c r="Z28" i="26"/>
  <c r="N28" i="26"/>
  <c r="L28" i="26"/>
  <c r="E28" i="26"/>
  <c r="Z27" i="26"/>
  <c r="N27" i="26"/>
  <c r="L27" i="26"/>
  <c r="E27" i="26"/>
  <c r="Z26" i="26"/>
  <c r="N26" i="26"/>
  <c r="L26" i="26"/>
  <c r="E26" i="26"/>
  <c r="Z25" i="26"/>
  <c r="N25" i="26"/>
  <c r="L25" i="26"/>
  <c r="E25" i="26"/>
  <c r="Z24" i="26"/>
  <c r="N24" i="26"/>
  <c r="L24" i="26"/>
  <c r="E24" i="26"/>
  <c r="Z23" i="26"/>
  <c r="N23" i="26"/>
  <c r="L23" i="26"/>
  <c r="E23" i="26"/>
  <c r="Z22" i="26"/>
  <c r="N22" i="26"/>
  <c r="L22" i="26"/>
  <c r="E22" i="26"/>
  <c r="Z21" i="26"/>
  <c r="N21" i="26"/>
  <c r="L21" i="26"/>
  <c r="E21" i="26"/>
  <c r="Z20" i="26"/>
  <c r="N20" i="26"/>
  <c r="L20" i="26"/>
  <c r="E20" i="26"/>
  <c r="Z19" i="26"/>
  <c r="N19" i="26"/>
  <c r="L19" i="26"/>
  <c r="E19" i="26"/>
  <c r="Z18" i="26"/>
  <c r="N18" i="26"/>
  <c r="L18" i="26"/>
  <c r="E18" i="26"/>
  <c r="Z17" i="26"/>
  <c r="N17" i="26"/>
  <c r="L17" i="26"/>
  <c r="E17" i="26"/>
  <c r="Z16" i="26"/>
  <c r="N16" i="26"/>
  <c r="L16" i="26"/>
  <c r="E16" i="26"/>
  <c r="Z15" i="26"/>
  <c r="N15" i="26"/>
  <c r="L15" i="26"/>
  <c r="E15" i="26"/>
  <c r="Z14" i="26"/>
  <c r="N14" i="26"/>
  <c r="L14" i="26"/>
  <c r="E14" i="26"/>
  <c r="Z13" i="26"/>
  <c r="N13" i="26"/>
  <c r="L13" i="26"/>
  <c r="E13" i="26"/>
  <c r="Z12" i="26"/>
  <c r="N12" i="26"/>
  <c r="L12" i="26"/>
  <c r="Z9" i="26"/>
  <c r="N9" i="26"/>
  <c r="L9" i="26"/>
  <c r="E9" i="26"/>
  <c r="Z8" i="26"/>
  <c r="N8" i="26"/>
  <c r="L8" i="26"/>
  <c r="E8" i="26"/>
  <c r="Z7" i="26"/>
  <c r="N7" i="26"/>
  <c r="L7" i="26"/>
  <c r="E7" i="26"/>
  <c r="Z6" i="26"/>
  <c r="N6" i="26"/>
  <c r="L6" i="26"/>
  <c r="E6" i="26"/>
  <c r="Z5" i="26"/>
  <c r="N5" i="26"/>
  <c r="L5" i="26"/>
  <c r="E5" i="26"/>
  <c r="Z4" i="26"/>
  <c r="N4" i="26"/>
  <c r="L4" i="26"/>
  <c r="E4" i="26"/>
  <c r="A4" i="26"/>
  <c r="I491" i="26" l="1"/>
  <c r="I496" i="26"/>
  <c r="I506" i="26"/>
  <c r="I510" i="26"/>
  <c r="I516" i="26"/>
  <c r="I520" i="26"/>
  <c r="I524" i="26"/>
  <c r="I528" i="26"/>
  <c r="I535" i="26"/>
  <c r="I538" i="26"/>
  <c r="I965" i="26"/>
  <c r="I956" i="26"/>
  <c r="I935" i="26"/>
  <c r="I947" i="26"/>
  <c r="I961" i="26"/>
  <c r="I546" i="26"/>
  <c r="I550" i="26"/>
  <c r="I554" i="26"/>
  <c r="I558" i="26"/>
  <c r="I562" i="26"/>
  <c r="I566" i="26"/>
  <c r="I570" i="26"/>
  <c r="I574" i="26"/>
  <c r="I582" i="26"/>
  <c r="I586" i="26"/>
  <c r="I590" i="26"/>
  <c r="I594" i="26"/>
  <c r="I598" i="26"/>
  <c r="I602" i="26"/>
  <c r="I606" i="26"/>
  <c r="I610" i="26"/>
  <c r="I614" i="26"/>
  <c r="I953" i="26"/>
  <c r="I963" i="26"/>
  <c r="I502" i="26"/>
  <c r="I962" i="26"/>
  <c r="I954" i="26"/>
  <c r="I948" i="26"/>
  <c r="I940" i="26"/>
  <c r="I293" i="26"/>
  <c r="I301" i="26"/>
  <c r="I305" i="26"/>
  <c r="I309" i="26"/>
  <c r="I313" i="26"/>
  <c r="I317" i="26"/>
  <c r="I321" i="26"/>
  <c r="I325" i="26"/>
  <c r="I329" i="26"/>
  <c r="I333" i="26"/>
  <c r="I337" i="26"/>
  <c r="I341" i="26"/>
  <c r="I345" i="26"/>
  <c r="I349" i="26"/>
  <c r="I353" i="26"/>
  <c r="I438" i="26"/>
  <c r="I443" i="26"/>
  <c r="I447" i="26"/>
  <c r="I451" i="26"/>
  <c r="I455" i="26"/>
  <c r="I460" i="26"/>
  <c r="I806" i="26"/>
  <c r="I196" i="26"/>
  <c r="I173" i="26"/>
  <c r="I177" i="26"/>
  <c r="I181" i="26"/>
  <c r="I185" i="26"/>
  <c r="I189" i="26"/>
  <c r="I193" i="26"/>
  <c r="I197" i="26"/>
  <c r="I201" i="26"/>
  <c r="I205" i="26"/>
  <c r="I209" i="26"/>
  <c r="I213" i="26"/>
  <c r="I217" i="26"/>
  <c r="I221" i="26"/>
  <c r="I225" i="26"/>
  <c r="I229" i="26"/>
  <c r="I233" i="26"/>
  <c r="I237" i="26"/>
  <c r="I241" i="26"/>
  <c r="I245" i="26"/>
  <c r="I249" i="26"/>
  <c r="I253" i="26"/>
  <c r="I257" i="26"/>
  <c r="I261" i="26"/>
  <c r="I265" i="26"/>
  <c r="I269" i="26"/>
  <c r="I286" i="26"/>
  <c r="I117" i="26"/>
  <c r="I939" i="26"/>
  <c r="I831" i="26"/>
  <c r="I833" i="26"/>
  <c r="I835" i="26"/>
  <c r="I837" i="26"/>
  <c r="I77" i="26"/>
  <c r="I174" i="26"/>
  <c r="I182" i="26"/>
  <c r="I186" i="26"/>
  <c r="I190" i="26"/>
  <c r="I194" i="26"/>
  <c r="I198" i="26"/>
  <c r="I202" i="26"/>
  <c r="I206" i="26"/>
  <c r="I210" i="26"/>
  <c r="I214" i="26"/>
  <c r="I218" i="26"/>
  <c r="I222" i="26"/>
  <c r="I226" i="26"/>
  <c r="I230" i="26"/>
  <c r="I234" i="26"/>
  <c r="I242" i="26"/>
  <c r="I250" i="26"/>
  <c r="I254" i="26"/>
  <c r="I258" i="26"/>
  <c r="I262" i="26"/>
  <c r="I266" i="26"/>
  <c r="I270" i="26"/>
  <c r="I13" i="26"/>
  <c r="I17" i="26"/>
  <c r="I21" i="26"/>
  <c r="I25" i="26"/>
  <c r="I29" i="26"/>
  <c r="I33" i="26"/>
  <c r="I37" i="26"/>
  <c r="I41" i="26"/>
  <c r="I45" i="26"/>
  <c r="I49" i="26"/>
  <c r="I53" i="26"/>
  <c r="I57" i="26"/>
  <c r="I61" i="26"/>
  <c r="I66" i="26"/>
  <c r="I71" i="26"/>
  <c r="I75" i="26"/>
  <c r="I297" i="26"/>
  <c r="I908" i="26"/>
  <c r="I913" i="26"/>
  <c r="I966" i="26"/>
  <c r="I511" i="26"/>
  <c r="I12" i="26"/>
  <c r="I6" i="26"/>
  <c r="I85" i="26"/>
  <c r="I93" i="26"/>
  <c r="I113" i="26"/>
  <c r="I140" i="26"/>
  <c r="I144" i="26"/>
  <c r="I159" i="26"/>
  <c r="I163" i="26"/>
  <c r="I171" i="26"/>
  <c r="I179" i="26"/>
  <c r="I183" i="26"/>
  <c r="I187" i="26"/>
  <c r="I191" i="26"/>
  <c r="I195" i="26"/>
  <c r="I199" i="26"/>
  <c r="I203" i="26"/>
  <c r="I207" i="26"/>
  <c r="I211" i="26"/>
  <c r="I215" i="26"/>
  <c r="I219" i="26"/>
  <c r="I223" i="26"/>
  <c r="I227" i="26"/>
  <c r="I231" i="26"/>
  <c r="I235" i="26"/>
  <c r="I239" i="26"/>
  <c r="I243" i="26"/>
  <c r="I247" i="26"/>
  <c r="I251" i="26"/>
  <c r="I255" i="26"/>
  <c r="I259" i="26"/>
  <c r="I263" i="26"/>
  <c r="I267" i="26"/>
  <c r="I271" i="26"/>
  <c r="I288" i="26"/>
  <c r="I364" i="26"/>
  <c r="I368" i="26"/>
  <c r="I372" i="26"/>
  <c r="I377" i="26"/>
  <c r="I381" i="26"/>
  <c r="I385" i="26"/>
  <c r="I389" i="26"/>
  <c r="I393" i="26"/>
  <c r="I397" i="26"/>
  <c r="I401" i="26"/>
  <c r="I405" i="26"/>
  <c r="I409" i="26"/>
  <c r="I635" i="26"/>
  <c r="I640" i="26"/>
  <c r="I644" i="26"/>
  <c r="I648" i="26"/>
  <c r="I89" i="26"/>
  <c r="I97" i="26"/>
  <c r="I101" i="26"/>
  <c r="I105" i="26"/>
  <c r="I109" i="26"/>
  <c r="I122" i="26"/>
  <c r="I136" i="26"/>
  <c r="I148" i="26"/>
  <c r="I155" i="26"/>
  <c r="I167" i="26"/>
  <c r="I175" i="26"/>
  <c r="I539" i="26"/>
  <c r="I543" i="26"/>
  <c r="I547" i="26"/>
  <c r="I551" i="26"/>
  <c r="I555" i="26"/>
  <c r="I559" i="26"/>
  <c r="I563" i="26"/>
  <c r="I567" i="26"/>
  <c r="I571" i="26"/>
  <c r="I575" i="26"/>
  <c r="I579" i="26"/>
  <c r="I583" i="26"/>
  <c r="I587" i="26"/>
  <c r="I591" i="26"/>
  <c r="I595" i="26"/>
  <c r="I599" i="26"/>
  <c r="I603" i="26"/>
  <c r="I607" i="26"/>
  <c r="I611" i="26"/>
  <c r="I615" i="26"/>
  <c r="I619" i="26"/>
  <c r="I430" i="26"/>
  <c r="I127" i="26"/>
  <c r="I652" i="26"/>
  <c r="I656" i="26"/>
  <c r="I660" i="26"/>
  <c r="I664" i="26"/>
  <c r="I668" i="26"/>
  <c r="I675" i="26"/>
  <c r="I683" i="26"/>
  <c r="I687" i="26"/>
  <c r="I691" i="26"/>
  <c r="I699" i="26"/>
  <c r="I703" i="26"/>
  <c r="I707" i="26"/>
  <c r="I711" i="26"/>
  <c r="I719" i="26"/>
  <c r="I723" i="26"/>
  <c r="I727" i="26"/>
  <c r="I739" i="26"/>
  <c r="I751" i="26"/>
  <c r="I763" i="26"/>
  <c r="I578" i="26"/>
  <c r="I15" i="26"/>
  <c r="I19" i="26"/>
  <c r="I23" i="26"/>
  <c r="I27" i="26"/>
  <c r="I31" i="26"/>
  <c r="I35" i="26"/>
  <c r="I39" i="26"/>
  <c r="I43" i="26"/>
  <c r="I47" i="26"/>
  <c r="I51" i="26"/>
  <c r="I55" i="26"/>
  <c r="I59" i="26"/>
  <c r="I64" i="26"/>
  <c r="I68" i="26"/>
  <c r="I73" i="26"/>
  <c r="I128" i="26"/>
  <c r="I779" i="26"/>
  <c r="I791" i="26"/>
  <c r="I795" i="26"/>
  <c r="I803" i="26"/>
  <c r="I861" i="26"/>
  <c r="I865" i="26"/>
  <c r="I881" i="26"/>
  <c r="I893" i="26"/>
  <c r="I147" i="26"/>
  <c r="I867" i="26"/>
  <c r="I863" i="26"/>
  <c r="I761" i="26"/>
  <c r="I733" i="26"/>
  <c r="I705" i="26"/>
  <c r="I689" i="26"/>
  <c r="I650" i="26"/>
  <c r="I642" i="26"/>
  <c r="I633" i="26"/>
  <c r="I533" i="26"/>
  <c r="I518" i="26"/>
  <c r="I508" i="26"/>
  <c r="I319" i="26"/>
  <c r="I492" i="26"/>
  <c r="I836" i="26"/>
  <c r="I166" i="26"/>
  <c r="I65" i="26"/>
  <c r="I16" i="26"/>
  <c r="I20" i="26"/>
  <c r="I28" i="26"/>
  <c r="I36" i="26"/>
  <c r="I40" i="26"/>
  <c r="I44" i="26"/>
  <c r="I52" i="26"/>
  <c r="I60" i="26"/>
  <c r="I70" i="26"/>
  <c r="I74" i="26"/>
  <c r="I446" i="26"/>
  <c r="I495" i="26"/>
  <c r="I505" i="26"/>
  <c r="I509" i="26"/>
  <c r="I515" i="26"/>
  <c r="I523" i="26"/>
  <c r="I527" i="26"/>
  <c r="I534" i="26"/>
  <c r="I435" i="26"/>
  <c r="I161" i="26"/>
  <c r="I153" i="26"/>
  <c r="I937" i="26"/>
  <c r="I76" i="26"/>
  <c r="I119" i="26"/>
  <c r="I429" i="26"/>
  <c r="I5" i="26"/>
  <c r="I9" i="26"/>
  <c r="I300" i="26"/>
  <c r="I304" i="26"/>
  <c r="I308" i="26"/>
  <c r="I312" i="26"/>
  <c r="I320" i="26"/>
  <c r="I324" i="26"/>
  <c r="I332" i="26"/>
  <c r="I336" i="26"/>
  <c r="I352" i="26"/>
  <c r="I363" i="26"/>
  <c r="I376" i="26"/>
  <c r="I380" i="26"/>
  <c r="I392" i="26"/>
  <c r="I408" i="26"/>
  <c r="I412" i="26"/>
  <c r="I432" i="26"/>
  <c r="I436" i="26"/>
  <c r="I634" i="26"/>
  <c r="I639" i="26"/>
  <c r="I643" i="26"/>
  <c r="I655" i="26"/>
  <c r="I659" i="26"/>
  <c r="I663" i="26"/>
  <c r="I671" i="26"/>
  <c r="I678" i="26"/>
  <c r="I686" i="26"/>
  <c r="I698" i="26"/>
  <c r="I702" i="26"/>
  <c r="I706" i="26"/>
  <c r="I714" i="26"/>
  <c r="I718" i="26"/>
  <c r="I722" i="26"/>
  <c r="I730" i="26"/>
  <c r="I734" i="26"/>
  <c r="I750" i="26"/>
  <c r="I758" i="26"/>
  <c r="I762" i="26"/>
  <c r="I766" i="26"/>
  <c r="I778" i="26"/>
  <c r="I790" i="26"/>
  <c r="I798" i="26"/>
  <c r="I842" i="26"/>
  <c r="I860" i="26"/>
  <c r="I872" i="26"/>
  <c r="I880" i="26"/>
  <c r="I888" i="26"/>
  <c r="I900" i="26"/>
  <c r="I24" i="26"/>
  <c r="I32" i="26"/>
  <c r="I48" i="26"/>
  <c r="I56" i="26"/>
  <c r="I454" i="26"/>
  <c r="I459" i="26"/>
  <c r="I489" i="26"/>
  <c r="I499" i="26"/>
  <c r="I930" i="26"/>
  <c r="I290" i="26"/>
  <c r="I416" i="26"/>
  <c r="I118" i="26"/>
  <c r="I149" i="26"/>
  <c r="I356" i="26"/>
  <c r="I84" i="26"/>
  <c r="I88" i="26"/>
  <c r="I92" i="26"/>
  <c r="I96" i="26"/>
  <c r="I100" i="26"/>
  <c r="I104" i="26"/>
  <c r="I108" i="26"/>
  <c r="I112" i="26"/>
  <c r="I121" i="26"/>
  <c r="I135" i="26"/>
  <c r="I139" i="26"/>
  <c r="I143" i="26"/>
  <c r="I154" i="26"/>
  <c r="I158" i="26"/>
  <c r="I162" i="26"/>
  <c r="I170" i="26"/>
  <c r="I291" i="26"/>
  <c r="I928" i="26"/>
  <c r="I413" i="26"/>
  <c r="I433" i="26"/>
  <c r="I792" i="26"/>
  <c r="I514" i="26"/>
  <c r="I942" i="26"/>
  <c r="I8" i="26"/>
  <c r="I295" i="26"/>
  <c r="I537" i="26"/>
  <c r="I541" i="26"/>
  <c r="I549" i="26"/>
  <c r="I561" i="26"/>
  <c r="I565" i="26"/>
  <c r="I573" i="26"/>
  <c r="I581" i="26"/>
  <c r="I589" i="26"/>
  <c r="I597" i="26"/>
  <c r="I605" i="26"/>
  <c r="I613" i="26"/>
  <c r="I617" i="26"/>
  <c r="I911" i="26"/>
  <c r="I120" i="26"/>
  <c r="I943" i="26"/>
  <c r="I545" i="26"/>
  <c r="I553" i="26"/>
  <c r="I557" i="26"/>
  <c r="I569" i="26"/>
  <c r="I577" i="26"/>
  <c r="I585" i="26"/>
  <c r="I593" i="26"/>
  <c r="I601" i="26"/>
  <c r="I609" i="26"/>
  <c r="I923" i="26"/>
  <c r="I672" i="26"/>
  <c r="I79" i="26"/>
  <c r="I531" i="26"/>
  <c r="I299" i="26"/>
  <c r="I303" i="26"/>
  <c r="I307" i="26"/>
  <c r="I311" i="26"/>
  <c r="I315" i="26"/>
  <c r="I323" i="26"/>
  <c r="I327" i="26"/>
  <c r="I331" i="26"/>
  <c r="I335" i="26"/>
  <c r="I339" i="26"/>
  <c r="I343" i="26"/>
  <c r="I347" i="26"/>
  <c r="I351" i="26"/>
  <c r="I362" i="26"/>
  <c r="I366" i="26"/>
  <c r="I370" i="26"/>
  <c r="I375" i="26"/>
  <c r="I379" i="26"/>
  <c r="I383" i="26"/>
  <c r="I387" i="26"/>
  <c r="I391" i="26"/>
  <c r="I395" i="26"/>
  <c r="I399" i="26"/>
  <c r="I403" i="26"/>
  <c r="I407" i="26"/>
  <c r="I411" i="26"/>
  <c r="I441" i="26"/>
  <c r="I445" i="26"/>
  <c r="I449" i="26"/>
  <c r="I453" i="26"/>
  <c r="I458" i="26"/>
  <c r="I462" i="26"/>
  <c r="I488" i="26"/>
  <c r="I494" i="26"/>
  <c r="I498" i="26"/>
  <c r="I504" i="26"/>
  <c r="I522" i="26"/>
  <c r="I526" i="26"/>
  <c r="I637" i="26"/>
  <c r="I646" i="26"/>
  <c r="I654" i="26"/>
  <c r="I658" i="26"/>
  <c r="I662" i="26"/>
  <c r="I666" i="26"/>
  <c r="I670" i="26"/>
  <c r="I677" i="26"/>
  <c r="I681" i="26"/>
  <c r="I685" i="26"/>
  <c r="I693" i="26"/>
  <c r="I697" i="26"/>
  <c r="I701" i="26"/>
  <c r="I709" i="26"/>
  <c r="I713" i="26"/>
  <c r="I717" i="26"/>
  <c r="I721" i="26"/>
  <c r="I725" i="26"/>
  <c r="I729" i="26"/>
  <c r="I737" i="26"/>
  <c r="I741" i="26"/>
  <c r="I745" i="26"/>
  <c r="I749" i="26"/>
  <c r="I753" i="26"/>
  <c r="I757" i="26"/>
  <c r="I765" i="26"/>
  <c r="I769" i="26"/>
  <c r="I773" i="26"/>
  <c r="I777" i="26"/>
  <c r="I781" i="26"/>
  <c r="I785" i="26"/>
  <c r="I789" i="26"/>
  <c r="I793" i="26"/>
  <c r="I797" i="26"/>
  <c r="I83" i="26"/>
  <c r="I87" i="26"/>
  <c r="I91" i="26"/>
  <c r="I95" i="26"/>
  <c r="I99" i="26"/>
  <c r="I103" i="26"/>
  <c r="I107" i="26"/>
  <c r="I111" i="26"/>
  <c r="I115" i="26"/>
  <c r="I124" i="26"/>
  <c r="I138" i="26"/>
  <c r="I142" i="26"/>
  <c r="I146" i="26"/>
  <c r="I157" i="26"/>
  <c r="I165" i="26"/>
  <c r="I169" i="26"/>
  <c r="I415" i="26"/>
  <c r="I731" i="26"/>
  <c r="I735" i="26"/>
  <c r="I743" i="26"/>
  <c r="I912" i="26"/>
  <c r="I927" i="26"/>
  <c r="I931" i="26"/>
  <c r="I513" i="26"/>
  <c r="I417" i="26"/>
  <c r="I901" i="26"/>
  <c r="I807" i="26"/>
  <c r="I830" i="26"/>
  <c r="I832" i="26"/>
  <c r="I834" i="26"/>
  <c r="I418" i="26"/>
  <c r="I150" i="26"/>
  <c r="I272" i="26"/>
  <c r="I273" i="26"/>
  <c r="I457" i="26"/>
  <c r="I938" i="26"/>
  <c r="I355" i="26"/>
  <c r="I914" i="26"/>
  <c r="I116" i="26"/>
  <c r="I431" i="26"/>
  <c r="I126" i="26"/>
  <c r="I130" i="26"/>
  <c r="I129" i="26"/>
  <c r="I151" i="26"/>
  <c r="I747" i="26"/>
  <c r="I755" i="26"/>
  <c r="I759" i="26"/>
  <c r="I18" i="26"/>
  <c r="I22" i="26"/>
  <c r="I38" i="26"/>
  <c r="I62" i="26"/>
  <c r="I72" i="26"/>
  <c r="I78" i="26"/>
  <c r="I90" i="26"/>
  <c r="I98" i="26"/>
  <c r="I106" i="26"/>
  <c r="I114" i="26"/>
  <c r="I137" i="26"/>
  <c r="I145" i="26"/>
  <c r="I160" i="26"/>
  <c r="I932" i="26"/>
  <c r="I874" i="26"/>
  <c r="I657" i="26"/>
  <c r="I530" i="26"/>
  <c r="I608" i="26"/>
  <c r="I941" i="26"/>
  <c r="I894" i="26"/>
  <c r="I882" i="26"/>
  <c r="I848" i="26"/>
  <c r="I772" i="26"/>
  <c r="I768" i="26"/>
  <c r="I756" i="26"/>
  <c r="I748" i="26"/>
  <c r="I736" i="26"/>
  <c r="I720" i="26"/>
  <c r="I700" i="26"/>
  <c r="I596" i="26"/>
  <c r="I584" i="26"/>
  <c r="I576" i="26"/>
  <c r="I540" i="26"/>
  <c r="I525" i="26"/>
  <c r="I452" i="26"/>
  <c r="I268" i="26"/>
  <c r="I260" i="26"/>
  <c r="I252" i="26"/>
  <c r="I200" i="26"/>
  <c r="I918" i="26"/>
  <c r="I440" i="26"/>
  <c r="I69" i="26"/>
  <c r="I277" i="26"/>
  <c r="I812" i="26"/>
  <c r="I801" i="26"/>
  <c r="I805" i="26"/>
  <c r="I841" i="26"/>
  <c r="I845" i="26"/>
  <c r="I855" i="26"/>
  <c r="I859" i="26"/>
  <c r="I871" i="26"/>
  <c r="I875" i="26"/>
  <c r="I879" i="26"/>
  <c r="I883" i="26"/>
  <c r="I887" i="26"/>
  <c r="I891" i="26"/>
  <c r="I895" i="26"/>
  <c r="I899" i="26"/>
  <c r="I294" i="26"/>
  <c r="I298" i="26"/>
  <c r="I279" i="26"/>
  <c r="I42" i="26"/>
  <c r="I448" i="26"/>
  <c r="I497" i="26"/>
  <c r="I503" i="26"/>
  <c r="I552" i="26"/>
  <c r="I767" i="26"/>
  <c r="I771" i="26"/>
  <c r="I425" i="26"/>
  <c r="I490" i="26"/>
  <c r="I501" i="26"/>
  <c r="I176" i="26"/>
  <c r="I58" i="26"/>
  <c r="I220" i="26"/>
  <c r="I422" i="26"/>
  <c r="I808" i="26"/>
  <c r="I903" i="26"/>
  <c r="I945" i="26"/>
  <c r="I775" i="26"/>
  <c r="I783" i="26"/>
  <c r="I787" i="26"/>
  <c r="I799" i="26"/>
  <c r="I839" i="26"/>
  <c r="I847" i="26"/>
  <c r="I857" i="26"/>
  <c r="I873" i="26"/>
  <c r="I877" i="26"/>
  <c r="I885" i="26"/>
  <c r="I889" i="26"/>
  <c r="I936" i="26"/>
  <c r="I896" i="26"/>
  <c r="I892" i="26"/>
  <c r="I884" i="26"/>
  <c r="I876" i="26"/>
  <c r="I868" i="26"/>
  <c r="I864" i="26"/>
  <c r="I856" i="26"/>
  <c r="I846" i="26"/>
  <c r="I838" i="26"/>
  <c r="I802" i="26"/>
  <c r="I794" i="26"/>
  <c r="I786" i="26"/>
  <c r="I782" i="26"/>
  <c r="I774" i="26"/>
  <c r="I770" i="26"/>
  <c r="I754" i="26"/>
  <c r="I746" i="26"/>
  <c r="I742" i="26"/>
  <c r="I738" i="26"/>
  <c r="I726" i="26"/>
  <c r="I667" i="26"/>
  <c r="I651" i="26"/>
  <c r="I647" i="26"/>
  <c r="I618" i="26"/>
  <c r="I542" i="26"/>
  <c r="I519" i="26"/>
  <c r="I463" i="26"/>
  <c r="I442" i="26"/>
  <c r="I396" i="26"/>
  <c r="I340" i="26"/>
  <c r="I902" i="26"/>
  <c r="I811" i="26"/>
  <c r="I910" i="26"/>
  <c r="I682" i="26"/>
  <c r="I690" i="26"/>
  <c r="I694" i="26"/>
  <c r="I710" i="26"/>
  <c r="I287" i="26"/>
  <c r="I296" i="26"/>
  <c r="I316" i="26"/>
  <c r="I328" i="26"/>
  <c r="I344" i="26"/>
  <c r="I348" i="26"/>
  <c r="I367" i="26"/>
  <c r="I371" i="26"/>
  <c r="I384" i="26"/>
  <c r="I388" i="26"/>
  <c r="I400" i="26"/>
  <c r="I404" i="26"/>
  <c r="I450" i="26"/>
  <c r="I178" i="26"/>
  <c r="I238" i="26"/>
  <c r="I246" i="26"/>
  <c r="I131" i="26"/>
  <c r="I275" i="26"/>
  <c r="I276" i="26"/>
  <c r="I280" i="26"/>
  <c r="I424" i="26"/>
  <c r="I456" i="26"/>
  <c r="I284" i="26"/>
  <c r="I950" i="26"/>
  <c r="I934" i="26"/>
  <c r="I929" i="26"/>
  <c r="I917" i="26"/>
  <c r="I909" i="26"/>
  <c r="I898" i="26"/>
  <c r="I890" i="26"/>
  <c r="I886" i="26"/>
  <c r="I878" i="26"/>
  <c r="I870" i="26"/>
  <c r="I866" i="26"/>
  <c r="I862" i="26"/>
  <c r="I858" i="26"/>
  <c r="I844" i="26"/>
  <c r="I804" i="26"/>
  <c r="I800" i="26"/>
  <c r="I796" i="26"/>
  <c r="I788" i="26"/>
  <c r="I784" i="26"/>
  <c r="I780" i="26"/>
  <c r="I776" i="26"/>
  <c r="I764" i="26"/>
  <c r="I760" i="26"/>
  <c r="I752" i="26"/>
  <c r="I740" i="26"/>
  <c r="I732" i="26"/>
  <c r="I728" i="26"/>
  <c r="I724" i="26"/>
  <c r="I716" i="26"/>
  <c r="I712" i="26"/>
  <c r="I708" i="26"/>
  <c r="I704" i="26"/>
  <c r="I696" i="26"/>
  <c r="I692" i="26"/>
  <c r="I688" i="26"/>
  <c r="I684" i="26"/>
  <c r="I680" i="26"/>
  <c r="I676" i="26"/>
  <c r="I669" i="26"/>
  <c r="I665" i="26"/>
  <c r="I661" i="26"/>
  <c r="I653" i="26"/>
  <c r="I649" i="26"/>
  <c r="I641" i="26"/>
  <c r="I636" i="26"/>
  <c r="I632" i="26"/>
  <c r="I616" i="26"/>
  <c r="I612" i="26"/>
  <c r="I604" i="26"/>
  <c r="I600" i="26"/>
  <c r="I592" i="26"/>
  <c r="I588" i="26"/>
  <c r="I580" i="26"/>
  <c r="I560" i="26"/>
  <c r="I556" i="26"/>
  <c r="I548" i="26"/>
  <c r="I544" i="26"/>
  <c r="I536" i="26"/>
  <c r="I529" i="26"/>
  <c r="I521" i="26"/>
  <c r="I517" i="26"/>
  <c r="I512" i="26"/>
  <c r="I507" i="26"/>
  <c r="I493" i="26"/>
  <c r="I467" i="26"/>
  <c r="I461" i="26"/>
  <c r="I444" i="26"/>
  <c r="I439" i="26"/>
  <c r="I310" i="26"/>
  <c r="I285" i="26"/>
  <c r="I264" i="26"/>
  <c r="I256" i="26"/>
  <c r="I236" i="26"/>
  <c r="I228" i="26"/>
  <c r="I208" i="26"/>
  <c r="I204" i="26"/>
  <c r="I192" i="26"/>
  <c r="I188" i="26"/>
  <c r="I180" i="26"/>
  <c r="I172" i="26"/>
  <c r="I164" i="26"/>
  <c r="I156" i="26"/>
  <c r="I67" i="26"/>
  <c r="I46" i="26"/>
  <c r="I125" i="26"/>
  <c r="I274" i="26"/>
  <c r="I278" i="26"/>
  <c r="I282" i="26"/>
  <c r="I133" i="26"/>
  <c r="I944" i="26"/>
  <c r="I318" i="26"/>
  <c r="I322" i="26"/>
  <c r="I350" i="26"/>
  <c r="I354" i="26"/>
  <c r="I382" i="26"/>
  <c r="I398" i="26"/>
  <c r="I406" i="26"/>
  <c r="I410" i="26"/>
  <c r="I216" i="26"/>
  <c r="I326" i="26"/>
  <c r="I334" i="26"/>
  <c r="I338" i="26"/>
  <c r="I342" i="26"/>
  <c r="I365" i="26"/>
  <c r="I373" i="26"/>
  <c r="I378" i="26"/>
  <c r="I390" i="26"/>
  <c r="I394" i="26"/>
  <c r="I645" i="26"/>
  <c r="I54" i="26"/>
  <c r="I86" i="26"/>
  <c r="I102" i="26"/>
  <c r="I123" i="26"/>
  <c r="I152" i="26"/>
  <c r="I184" i="26"/>
  <c r="I568" i="26"/>
  <c r="I810" i="26"/>
  <c r="I34" i="26"/>
  <c r="I94" i="26"/>
  <c r="I110" i="26"/>
  <c r="I141" i="26"/>
  <c r="I168" i="26"/>
  <c r="I302" i="26"/>
  <c r="I306" i="26"/>
  <c r="I434" i="26"/>
  <c r="I744" i="26"/>
  <c r="I840" i="26"/>
  <c r="I212" i="26"/>
  <c r="I232" i="26"/>
  <c r="I564" i="26"/>
  <c r="I959" i="26"/>
  <c r="I949" i="26"/>
  <c r="I897" i="26"/>
  <c r="I869" i="26"/>
  <c r="I843" i="26"/>
  <c r="I715" i="26"/>
  <c r="I695" i="26"/>
  <c r="I679" i="26"/>
  <c r="I419" i="26"/>
  <c r="I420" i="26"/>
  <c r="I421" i="26"/>
  <c r="I423" i="26"/>
  <c r="I924" i="26"/>
  <c r="I464" i="26"/>
  <c r="I426" i="26"/>
  <c r="I620" i="26"/>
  <c r="I283" i="26"/>
  <c r="I4" i="26"/>
  <c r="I14" i="26"/>
  <c r="I26" i="26"/>
  <c r="I50" i="26"/>
  <c r="I240" i="26"/>
  <c r="I244" i="26"/>
  <c r="I248" i="26"/>
  <c r="I289" i="26"/>
  <c r="I314" i="26"/>
  <c r="I330" i="26"/>
  <c r="I346" i="26"/>
  <c r="I369" i="26"/>
  <c r="I386" i="26"/>
  <c r="I402" i="26"/>
  <c r="I414" i="26"/>
  <c r="I7" i="26"/>
  <c r="I30" i="26"/>
  <c r="I224" i="26"/>
  <c r="I572" i="26"/>
  <c r="I132" i="26"/>
  <c r="I357" i="26"/>
  <c r="I281" i="26"/>
  <c r="I809" i="26"/>
  <c r="I10" i="26"/>
  <c r="I500" i="26"/>
  <c r="I638" i="26"/>
</calcChain>
</file>

<file path=xl/sharedStrings.xml><?xml version="1.0" encoding="utf-8"?>
<sst xmlns="http://schemas.openxmlformats.org/spreadsheetml/2006/main" count="7722" uniqueCount="2285">
  <si>
    <t>LISTADO MAESTRO DE DOCUMENTOS INTERNOS DE LA SECRETARÍA DISTRITAL DE GOBIERNO</t>
  </si>
  <si>
    <t>Fecha de actualización:</t>
  </si>
  <si>
    <t>Inventario Físico 2017</t>
  </si>
  <si>
    <t>No</t>
  </si>
  <si>
    <t>Tipo de Proceso</t>
  </si>
  <si>
    <t>Macroproceso al que está Relacionado</t>
  </si>
  <si>
    <t>Proceso al que está Relacionado</t>
  </si>
  <si>
    <t>Siglas de Macroproceso</t>
  </si>
  <si>
    <t>Siglas de Proceso</t>
  </si>
  <si>
    <t>Codificación</t>
  </si>
  <si>
    <t>Nombre del Documento</t>
  </si>
  <si>
    <t>Estado Actual</t>
  </si>
  <si>
    <t>Vigencia desde</t>
  </si>
  <si>
    <t>FECHA</t>
  </si>
  <si>
    <t>Días sin actualizar</t>
  </si>
  <si>
    <t>Fecha de anulación</t>
  </si>
  <si>
    <t>No. Última Versión</t>
  </si>
  <si>
    <t>Código Antiguo</t>
  </si>
  <si>
    <t>Registra Físico 2017</t>
  </si>
  <si>
    <t>Registra Virtual 2017</t>
  </si>
  <si>
    <t>Paginas</t>
  </si>
  <si>
    <t>Folios</t>
  </si>
  <si>
    <t>Responsable</t>
  </si>
  <si>
    <t>ESTRATÉGICO</t>
  </si>
  <si>
    <t>PLANEACIÓN ESTRATÉGICA</t>
  </si>
  <si>
    <t>PLANEACIÓN INSTITUCIONAL</t>
  </si>
  <si>
    <t>C</t>
  </si>
  <si>
    <t>CARACTERIZACIÓN DEL PROCESO</t>
  </si>
  <si>
    <t>APROBADO</t>
  </si>
  <si>
    <t>151223 VERSIÓN1</t>
  </si>
  <si>
    <t>1D-PGE-C001</t>
  </si>
  <si>
    <t>MR</t>
  </si>
  <si>
    <t>1D-PGE-MR001</t>
  </si>
  <si>
    <t>M001</t>
  </si>
  <si>
    <t>MANUAL DE GESTIÓN DEL RIESGO</t>
  </si>
  <si>
    <t>1D-PGE-M004</t>
  </si>
  <si>
    <t>M002</t>
  </si>
  <si>
    <t>MANUAL DE PLANEACIÓN  Y MEDICIÓN INSTITUCIONAL</t>
  </si>
  <si>
    <t xml:space="preserve">1D-PGE-M006
1D-PGE-M008 </t>
  </si>
  <si>
    <t>M003</t>
  </si>
  <si>
    <t>MANUAL DE ELABORACIÓN Y CONTROL DE LOS DOCUMENTOS DEL SISTEMA DE GESTIÓN</t>
  </si>
  <si>
    <t>PLE-PIN-P004</t>
  </si>
  <si>
    <t>M004</t>
  </si>
  <si>
    <t>CÓDIGO DE BUEN GOBIERNO</t>
  </si>
  <si>
    <t>EN APROBACIÓN</t>
  </si>
  <si>
    <t>1D-PGE-M009</t>
  </si>
  <si>
    <t>PL001</t>
  </si>
  <si>
    <t>PLAN INSTITUCIONAL DE GESTIÓN AMBIENTAL</t>
  </si>
  <si>
    <t>1D-PGE-PL002</t>
  </si>
  <si>
    <t>PL002</t>
  </si>
  <si>
    <t>PLAN DE EMERGENCIAS AMBIENTALES</t>
  </si>
  <si>
    <t>155092, 161641 VERSIÓN1</t>
  </si>
  <si>
    <t>1D-PGE-G008</t>
  </si>
  <si>
    <t>PL004</t>
  </si>
  <si>
    <t>PLAN DE GESTIÓN INTEGRAL DE RESIDUOS PELIGROSOS</t>
  </si>
  <si>
    <t>149093 VERSIÓN1</t>
  </si>
  <si>
    <t>1D-PGE-PL001</t>
  </si>
  <si>
    <t>P001</t>
  </si>
  <si>
    <t>PROCEDIMIENTO PARA LA IDENTIFICACIÓN, EVALUACIÓN Y ACTUALIZACIÓN DE ASPECTOS E IMPACTOS AMBIENTALES</t>
  </si>
  <si>
    <t>147582 VERSIÓN1</t>
  </si>
  <si>
    <t>1D-PGE-P010</t>
  </si>
  <si>
    <t>P002</t>
  </si>
  <si>
    <t>PROCEDIMIENTO DE IDENTIFICACIÓN, EVALUACIÓN Y ACTUALIZACIÓN DE LOS REQUISITOS LEGALES AMBIENTALES Y OTROS REQUISITOS</t>
  </si>
  <si>
    <t>1D-PGE-P006</t>
  </si>
  <si>
    <t>P003</t>
  </si>
  <si>
    <t>PROCEDIMIENTO DE CONTROL OPERACIONAL</t>
  </si>
  <si>
    <t>1D-PGE-P012</t>
  </si>
  <si>
    <t>P004</t>
  </si>
  <si>
    <t xml:space="preserve">PROCEDIMIENTO ELABORACIÓN Y CONTROL DE LOS DOCUMENTOS DEL SISTEMA DE GESTIÓN </t>
  </si>
  <si>
    <t>1D-PGE-P014</t>
  </si>
  <si>
    <t>P005</t>
  </si>
  <si>
    <t xml:space="preserve">PROCEDIMIENTO PLANEACIÓN DE LA GESTIÓN INSTITUCIONAL </t>
  </si>
  <si>
    <t>1D-PGE-P019</t>
  </si>
  <si>
    <t>P006</t>
  </si>
  <si>
    <t>PROCEDIMIENTO DE FORMACIÓN Y TOMA DE CONCIENCIA</t>
  </si>
  <si>
    <t>153459, 156693 VERSIÓN1</t>
  </si>
  <si>
    <t xml:space="preserve">1D-PGE-P016 </t>
  </si>
  <si>
    <t>P007</t>
  </si>
  <si>
    <t>PROCEDIMIENTO PARA LA PREPARACIÓN, RESPUESTA, REPORTE Y DESARROLLO DE INVESTIGACIONES DE EMERGENCIAS AMBIENTALES</t>
  </si>
  <si>
    <t>1D-PGE-P015</t>
  </si>
  <si>
    <t>P008</t>
  </si>
  <si>
    <t>PROCEDIMIENTO FORMULACIÓN, PROGRAMACIÓN Y SEGUIMIENTO A LOS PROYECTOS DE INVERSIÓN</t>
  </si>
  <si>
    <t>156507 VERSIÓN1</t>
  </si>
  <si>
    <t>1D-PGE-P003</t>
  </si>
  <si>
    <t>IN001</t>
  </si>
  <si>
    <t>INSTRUCCIONES PARA LA GESTIÓN INTEGRAL DE RESIDUOS APROVECHABLES Y NO APROVECHABLES</t>
  </si>
  <si>
    <t>1D-PGE-I002</t>
  </si>
  <si>
    <t>IN002</t>
  </si>
  <si>
    <t>INSTRUCCIONES PARA LA GESTIÓN INTEGRAL DE RESIDUOS PELIGROSOS Y MANEJO DE SUSTANCIAS PELIGROSAS</t>
  </si>
  <si>
    <t>1D-PGE-I003</t>
  </si>
  <si>
    <t>IN003</t>
  </si>
  <si>
    <t>INSTRUCCIONES PARA LA GESTIÓN DE RESIDUOS DE MANEJO ESPECIAL Y DIFERENCIAL</t>
  </si>
  <si>
    <t>1D-PGE- I015</t>
  </si>
  <si>
    <t>IN004</t>
  </si>
  <si>
    <t>INSTRUCCIONES PARA PARA LA EVALUACIÓN, CONTROL Y SEGUIMIENTO DE LAS CONDICIONES DE LA CALIDAD DEL AIRE Y PUBLICIDAD EXTERIOR VISUAL</t>
  </si>
  <si>
    <t>1D-PGE-I005</t>
  </si>
  <si>
    <t>IN005</t>
  </si>
  <si>
    <t>INSTRUCCIONES PARA EL CONTROL DEL CONSUMO DE AGUA, ENERGÍA, PAPEL Y COMBUSTIBLE</t>
  </si>
  <si>
    <t>1D-PGE-I014</t>
  </si>
  <si>
    <t>IN006</t>
  </si>
  <si>
    <t>INSTRUCCIONES PARA EL DESARROLLO DE INSPECCIONES AMBIENTALES</t>
  </si>
  <si>
    <t xml:space="preserve">1D-PGE-P017 </t>
  </si>
  <si>
    <t>IN007</t>
  </si>
  <si>
    <t>INSTRUCCIONES PARA LA EXPEDICIÓN DE VIABILIDAD TÉCNICA</t>
  </si>
  <si>
    <t>1D-PGE-IN003</t>
  </si>
  <si>
    <t>IN008</t>
  </si>
  <si>
    <t xml:space="preserve">INSTRUCCIONES PARA LA ETAPA DE PREINVERSIÓN DE LOS PROYECTOS DE INVERSIÓN. </t>
  </si>
  <si>
    <t>IN009</t>
  </si>
  <si>
    <t>INSTRUCCIONES PARA LA EXPEDICIÓN DEL CONCEPTO DE VIABILIDAD</t>
  </si>
  <si>
    <t>IN010</t>
  </si>
  <si>
    <t>INSTRUCCIONES PARA LA ETAPA DE INVERSIÓN, OPERACIÓN Y SEGUIMIENTO</t>
  </si>
  <si>
    <t>IN011</t>
  </si>
  <si>
    <t>INSTRUCCIONES PARA LA FORMULACIÓN, PROGRAMACIÓN Y ACTUALIZACIÓN DEL PRODUCTO META RESULTADO - PMR</t>
  </si>
  <si>
    <t>1D-PGE-IN007</t>
  </si>
  <si>
    <t>IN012</t>
  </si>
  <si>
    <t>INSTRUCCIONES PARA ESTRUCTURAR Y EVALUAR EL PLAN ANTICORRUPCIÓN Y DE ATENCIÓN AL CIUDADANO</t>
  </si>
  <si>
    <t>F001</t>
  </si>
  <si>
    <t>FORMATO MATRIZ DE RIESGOS</t>
  </si>
  <si>
    <t>1D-PGE-F001</t>
  </si>
  <si>
    <t>F002</t>
  </si>
  <si>
    <t>FORMATO MATRIZ DE RIESGOS DE CORRUPCIÓN</t>
  </si>
  <si>
    <t>1D-PGE-F037</t>
  </si>
  <si>
    <t>F003</t>
  </si>
  <si>
    <t>FORMATO DIAGNÓSTICO AMBIENTAL DE INSTALACIONES</t>
  </si>
  <si>
    <t>1D-PGE-F007</t>
  </si>
  <si>
    <t>F004</t>
  </si>
  <si>
    <t>FORMATO REGISTRO DE INFORMACIÓN GENERACIÓN DE RESIDUOS PELIGROSOS, ESPECIALES Y DE MANEJO DIFERENCIADO</t>
  </si>
  <si>
    <t>1D-PGE-F036</t>
  </si>
  <si>
    <t>F005</t>
  </si>
  <si>
    <t>FORMATO DE EVALUACIÓN DE TRANSPORTE DE RESIDUOS</t>
  </si>
  <si>
    <t>1D-PGE-F034</t>
  </si>
  <si>
    <t>F006</t>
  </si>
  <si>
    <t xml:space="preserve">FORMATO DE ETIQUETADO RESIDUOS PELIGROSOS </t>
  </si>
  <si>
    <t>1D-PGE-F061</t>
  </si>
  <si>
    <t>F007</t>
  </si>
  <si>
    <t>FORMATO CÁLCULO MEDIA MÓVIL</t>
  </si>
  <si>
    <t xml:space="preserve">1D-PGE-F063 </t>
  </si>
  <si>
    <t>F008</t>
  </si>
  <si>
    <t>FORMATO REGISTRO DE INFORMACIÓN DE INGRESO Y SALIDA DE RESIDUOS PELIGROSOS DEL ÁREA DEL ALMACENAMIENTO TEMPORAL</t>
  </si>
  <si>
    <t>1D-PGE-F064</t>
  </si>
  <si>
    <t>F009</t>
  </si>
  <si>
    <t>FORMATO INSPECCIONES AMBIENTALES INTERNAS</t>
  </si>
  <si>
    <t xml:space="preserve">1D-PGE-F041 </t>
  </si>
  <si>
    <t>F010</t>
  </si>
  <si>
    <t>FORMATO INSPECCIONES AMBIENTALES A PROVEEDORES DE PRODUCTOS Y SERVICIOS TERCERIZADOS</t>
  </si>
  <si>
    <t xml:space="preserve">1D-PGE-F042 </t>
  </si>
  <si>
    <t>F011</t>
  </si>
  <si>
    <t>F012</t>
  </si>
  <si>
    <t>FORMATO INSPECCIONES AMBIENTALES PARA VERIFICACIÓN DE IMPLEMENTACIÓN DEL PLAN INSTITUCIONAL DE GESTIÓN AMBIENTAL</t>
  </si>
  <si>
    <t>149093 VERSIÓN1, 7549 VERSION2</t>
  </si>
  <si>
    <t>1D-PGE-F055</t>
  </si>
  <si>
    <t>F013</t>
  </si>
  <si>
    <t>FORMATO CONTROL FUENTES FIJAS</t>
  </si>
  <si>
    <t>1D-PGE-F035</t>
  </si>
  <si>
    <t>F014</t>
  </si>
  <si>
    <t>FORMATO PARA EL LEVANTAMIENTO DE INVENTARIOS DE FUENTES LUMÍNICAS Y RED HIDROSANITARIA</t>
  </si>
  <si>
    <t>1D-PGE-F044</t>
  </si>
  <si>
    <t>F015</t>
  </si>
  <si>
    <t>FORMATO REGISTRO DE INFORMACIÓN GENERACIÓN DE RESIDUOS APROVECHABLES Y NO APROVECHABLES</t>
  </si>
  <si>
    <t>1D-PGE-F008</t>
  </si>
  <si>
    <t>F016</t>
  </si>
  <si>
    <t>FORMATO DE HERRAMIENTA DE CARACTERIZACIÓN DE TRÁMITES</t>
  </si>
  <si>
    <t>F017</t>
  </si>
  <si>
    <t>FORMATO FORMULACIÓN Y SEGUIMIENTO PLANES DE GESTIÓN NIVEL CENTRAL</t>
  </si>
  <si>
    <t>153022 VERSIÓN1</t>
  </si>
  <si>
    <t>F018</t>
  </si>
  <si>
    <t>FORMATO FORMULACIÓN Y SEGUIMIENTO PLANES DE GESTIÓN NIVEL LOCAL</t>
  </si>
  <si>
    <t>F019</t>
  </si>
  <si>
    <t>FORMATO HERRAMIENTA DE SEGUIMIENTO A LA GESTIÓN INSTITUCIONAL</t>
  </si>
  <si>
    <t>F020</t>
  </si>
  <si>
    <t>HOJA DE VIDA METAS PLAN DE DESARROLLO</t>
  </si>
  <si>
    <t>F021</t>
  </si>
  <si>
    <t>FORMATO PLAN DE FORMACIÓN Y TOMA DE CONCIENCIA</t>
  </si>
  <si>
    <t>1D-PGE-F039</t>
  </si>
  <si>
    <t>F022</t>
  </si>
  <si>
    <t>FORMATO DE REPROGRAMACIÓN DE PLAN DE ACCIÓN</t>
  </si>
  <si>
    <t>F023</t>
  </si>
  <si>
    <t>F024</t>
  </si>
  <si>
    <t>F025</t>
  </si>
  <si>
    <t>F026</t>
  </si>
  <si>
    <t xml:space="preserve">REGISTRO DE CAPACITACIÓN / ENTRENAMIENTO </t>
  </si>
  <si>
    <t>1D-PGE-F015</t>
  </si>
  <si>
    <t>F027</t>
  </si>
  <si>
    <t>FORMATO DE ENCUESTAS DE PERCEPCIÓN DE CAPACITACIÓN / ENTRENAMIENTO</t>
  </si>
  <si>
    <t>1D-PGE-F016</t>
  </si>
  <si>
    <t>F028</t>
  </si>
  <si>
    <t>FORMATO DE REGISTRO DE EMERGENCIAS AMBIENTALES</t>
  </si>
  <si>
    <t>1D-PGE-F009</t>
  </si>
  <si>
    <t>F029</t>
  </si>
  <si>
    <t>FORMATO DE INVESTIGACIÓN DE INCIDENTE O ACCIDENTES AMBIENTALES</t>
  </si>
  <si>
    <t>1D-PGE-F056</t>
  </si>
  <si>
    <t>F030</t>
  </si>
  <si>
    <t>FORMATO PARA ELABORACIÓN DEL PLAN ANTICORRUPCIÓN Y DE ATENCIÓN AL CIUDADANO</t>
  </si>
  <si>
    <t>F031</t>
  </si>
  <si>
    <t>FORMATO DE SEGUIMIENTO AL PLAN ANTICORRUPCIÓN Y DE ATENCIÓN AL CIUDADANO</t>
  </si>
  <si>
    <t>F032</t>
  </si>
  <si>
    <t>FORMATO PLAN DE TRABAJO PARA DEFINIR TAREAS DE CADA ACTIVIDAD DEL PAAC</t>
  </si>
  <si>
    <t>N/A</t>
  </si>
  <si>
    <t xml:space="preserve">MATRIZ DE ASPECTOS E IMPACTOS AMBIENTALES </t>
  </si>
  <si>
    <t>MATRIZ NORMATIVA AMBIENTAL</t>
  </si>
  <si>
    <t>PLANEACIÓN Y GESTIÓN SECTORIAL</t>
  </si>
  <si>
    <t>PROCEDIMIENTO PARA LA FORMULACIÓN, IMPLEMENTACIÓN Y SEGUIMIENTO DE POLÍTICA PÚBLICA.</t>
  </si>
  <si>
    <t>GERENCIA DE LA INFORMACIÓN</t>
  </si>
  <si>
    <t>GERENCIA DE TIC</t>
  </si>
  <si>
    <t>CARACTERIZACION DEL PROCESO</t>
  </si>
  <si>
    <t>AJUSTADO POR NORMALIZACIÓN</t>
  </si>
  <si>
    <t>1D-GAR-C001</t>
  </si>
  <si>
    <t>1D-GAR-MR001</t>
  </si>
  <si>
    <t>MANUAL DE POLÍTICAS DE USO Y SEGURIDAD DE LA INFRAESTRUCTURA TECNOLÓGICA</t>
  </si>
  <si>
    <t>1D-GAR-M007</t>
  </si>
  <si>
    <t xml:space="preserve">PLAN DE CONTINGENCIA INFORMATICO </t>
  </si>
  <si>
    <t>1D-GAR-PL001</t>
  </si>
  <si>
    <t xml:space="preserve">1D -PGE-M005 </t>
  </si>
  <si>
    <t>1D-PGE-M007</t>
  </si>
  <si>
    <t>1D-GAR-P3</t>
  </si>
  <si>
    <t>1D-GAR-I33</t>
  </si>
  <si>
    <t>INSTRUCCIONES PARA LA CREACIÓN, ACTUALIZACIÓN O MODIFICACIÓN DE TERCEROS.</t>
  </si>
  <si>
    <t>ANULADO</t>
  </si>
  <si>
    <t>162111 VERSION 1(Ajuste por normalización, realizado el 28 de noviembre de 2017)
1593 (se solicita despublicar de la intranet por anulacion del documento por parte del lider radicado 20174400515423)</t>
  </si>
  <si>
    <t>1D-GAR-IN012</t>
  </si>
  <si>
    <t>INSTRUCCIONES PARA ELABORAR EL INVENTARIO DE ACTIVOS DE INFORMACIÓN</t>
  </si>
  <si>
    <t>1D-GAR-IN014</t>
  </si>
  <si>
    <t>INSTRUCTIVO PARA LA IMPLEMENTACIÓN Y MANTENIMIENTO DE SISTEMAS DE INFORMACIÓN</t>
  </si>
  <si>
    <t>1D-GAR-I32</t>
  </si>
  <si>
    <t>1D-GAR-I052</t>
  </si>
  <si>
    <t>INSTRUCTIVO PARA EL MONITOREO DE INFRAESTRUCTURA DE RED DE DATOS</t>
  </si>
  <si>
    <t>1D-GAR-I34</t>
  </si>
  <si>
    <t>INSTRUCTIVO DE SOPORTE FÍSICO Y LÓGICO DE LA INFRAESTRUCTURA TECNOLÓGICA DE LA SECRETARÍA DISTRITAL DE GOBIERNO</t>
  </si>
  <si>
    <t>1D-GAR-I35</t>
  </si>
  <si>
    <t>INSTRUCTIVO PARA EL PRÉSTAMO DE EQUIPOS DE CÓMPUTO</t>
  </si>
  <si>
    <t>1D-GAR-I36</t>
  </si>
  <si>
    <t>INSTRUCTIVO PARA LA CREACIÓN, MODIFICACIÓN Y ELIMINACIÓN DE CUENTAS EN EL DIRECTORIO ACTIVO</t>
  </si>
  <si>
    <t>1D-GAR-I39</t>
  </si>
  <si>
    <t>INSTRUCTIVO PARA LA ASIGNACIÓN, NOMBRAMIENTO Y ADECUACIÓN DE CAMBIOS DE MÁQUINAS Y EQUIPOS DE CÓMPUTO</t>
  </si>
  <si>
    <t>1D-GAR-I046</t>
  </si>
  <si>
    <t>INSTRUCTIVO PARA LA ADMINISTRACIÓN Y ASIGNACIÓN DE CUENTAS DE CORREO ELECTRÓNICO</t>
  </si>
  <si>
    <t>162111 VERSION 1, anulacion 4487</t>
  </si>
  <si>
    <t>1D-GAR-I049</t>
  </si>
  <si>
    <t>INSTRUCTIVO PARA LA ADMINISTRACIÓN Y MANTENIMIENTO DE LA PLANTA TELEFÓNICA</t>
  </si>
  <si>
    <t>1D-GAR-I050</t>
  </si>
  <si>
    <t>IN013</t>
  </si>
  <si>
    <t>ADMINISTRACIÓN DE EQUIPOS DE RESPALDO Y REDES DE LA INFRAESTRUCTURA TECNOLÓGICA</t>
  </si>
  <si>
    <t>1D-GAR-I051</t>
  </si>
  <si>
    <t>IN014</t>
  </si>
  <si>
    <t>INSTRUCTIVO PARA ADMINISTRADOR DE LA BASE DE DATOS DBMS Y LA ENCRIPCIÓN DE CLAVES</t>
  </si>
  <si>
    <t>1D-GAR-I053</t>
  </si>
  <si>
    <t>IN015</t>
  </si>
  <si>
    <t>1D-GAR-I054</t>
  </si>
  <si>
    <t>IN016</t>
  </si>
  <si>
    <t>1D-GAR-I055</t>
  </si>
  <si>
    <t>IN017</t>
  </si>
  <si>
    <t>GUÍA ASPECTO VISUAL APLICATIVOS</t>
  </si>
  <si>
    <t xml:space="preserve">1D-GAR-G001 </t>
  </si>
  <si>
    <t>IN018</t>
  </si>
  <si>
    <t>INSTRUCCIONES PARA PROTECCIÓN DE DATOS PERSONALES/PROPIEDAD DEL USUARIO</t>
  </si>
  <si>
    <t>1D-PGE-IN002</t>
  </si>
  <si>
    <t>IN019</t>
  </si>
  <si>
    <t>INSTRUCTIVO PARA LA MIGRACION DE SISTEMAS OPERATIVOS</t>
  </si>
  <si>
    <t>162111 VERSION1, anulacion 4487</t>
  </si>
  <si>
    <t>1D-GAR-I045</t>
  </si>
  <si>
    <t>FORMATO DE SOLICITUD DE DIGITALIZACIÓN FIRMA MECÁNICA</t>
  </si>
  <si>
    <t>1D-GAR-F122</t>
  </si>
  <si>
    <t>FORMATO ACTA DE PRESTAMO</t>
  </si>
  <si>
    <t>1D-GAR-F174</t>
  </si>
  <si>
    <t>FORMATO SOLICITUD CUENTAS DE USUARIO</t>
  </si>
  <si>
    <t>1D-GAR-F175</t>
  </si>
  <si>
    <t>LISTA DE CHEQUEO EQUIPOS DE COMPUTO</t>
  </si>
  <si>
    <t>1D-GAR-F177</t>
  </si>
  <si>
    <t>FORMATO DE CONCEPTO TÉCNICO PARA BAJA DE ELEMENTOS</t>
  </si>
  <si>
    <t>1D-GAR-F173</t>
  </si>
  <si>
    <t>ACTA DE ENTREGA DE EQUIPO DE CÓMPUTO MIGRADO</t>
  </si>
  <si>
    <t>1D-GAR-F178</t>
  </si>
  <si>
    <t xml:space="preserve">FORMATO PARA SOLICITUD DE CREACIÓN O ACTUALIZACIÓN DE TERCEROS </t>
  </si>
  <si>
    <t>162111 VERSION 1
1593 (se solicita despublicar de la intranet por anulacion del documento por parte del lider radicado 20174400515423)</t>
  </si>
  <si>
    <t>1D-GAR-F2011</t>
  </si>
  <si>
    <t>FORMATO INVENTARIO DE ACTIVOS DE INFORMACIÓN - TIPO DATOS E INFORMACIÓN</t>
  </si>
  <si>
    <t>1D-GAR-F214</t>
  </si>
  <si>
    <t>FORMATO INVENTARIO DE ACTIVOS DE INFORMACIÓN TIC</t>
  </si>
  <si>
    <t>1D-GAR-F186</t>
  </si>
  <si>
    <t>FORMATO SOLICITUD DE IMPLEMENTACION O MANTENIMIENTO DE SISTEMAS DE INFORMACIÓN</t>
  </si>
  <si>
    <t>1D-GAR-F44</t>
  </si>
  <si>
    <t>FORMATO PLAN DE PRUEBAS</t>
  </si>
  <si>
    <t>1D-GAR-F119</t>
  </si>
  <si>
    <t>FORMATO “CASO DE USO”</t>
  </si>
  <si>
    <t>1D-GAR-F144</t>
  </si>
  <si>
    <t>FORMATO DE “REQUERIMIENTOS TÉCNICOS”</t>
  </si>
  <si>
    <t>1D-GAR-F147</t>
  </si>
  <si>
    <t>FORMATO ACTA DE RESPONSABILIDAD DE MIGRACIÓN DE CUENTA DE CORREO</t>
  </si>
  <si>
    <t>1D-GAR-F164</t>
  </si>
  <si>
    <t>GESTIÓN DEL PATRIMONIO DOCUMENTAL</t>
  </si>
  <si>
    <t>155361 VERSIÓN1</t>
  </si>
  <si>
    <t>1D-GAR-C</t>
  </si>
  <si>
    <t>1D-GAR-MR</t>
  </si>
  <si>
    <t>MANUAL PARA EL TRÁMITE DE COMUNICACIONES INTERNAS Y EXTERNAS DEL SISTEMA DE GESTIÓN DOCUMENTAL</t>
  </si>
  <si>
    <t>1D-GAR-M008</t>
  </si>
  <si>
    <t>PROCEDIMIENTO DE GESTIÓN DOCUMENTAL</t>
  </si>
  <si>
    <t>1D-GAR-P002</t>
  </si>
  <si>
    <t>INSTRUCCIONES DE BUENAS PRÁCTICAS PARA GESTIÓN DOCUMENTAL</t>
  </si>
  <si>
    <t>GDI-GPD-IN001</t>
  </si>
  <si>
    <t>1D-GAR-IN002</t>
  </si>
  <si>
    <t>INSTRUCTIVO PLAN DE CONTINGENCIA PARA EL MANEJO DE COMUNICACIONES OFICIALES</t>
  </si>
  <si>
    <t>1D-GAR-I5</t>
  </si>
  <si>
    <t xml:space="preserve">INSTRUCTIVO PARA LA RECEPCIÓN, VERIFICACIÓN Y  UBICACIÓN DE LAS TRANSFERENCIAS PRIMARIAS </t>
  </si>
  <si>
    <t>1D-GAR-I6</t>
  </si>
  <si>
    <t>INSTRUCTIVO PARA LA DESTRUCCIÓN FÍSICA DE DOCUMENTOS</t>
  </si>
  <si>
    <t>1D-GAR-I7</t>
  </si>
  <si>
    <t>INSTRUCTIVO PARA LA DISPOSICIÓN FINAL DE DOCUMENTOS</t>
  </si>
  <si>
    <t>1D-GAR-I8</t>
  </si>
  <si>
    <t>1D-GAR-I9</t>
  </si>
  <si>
    <t xml:space="preserve">INSTRUCTIVO ARCHIVO CENTRALIZADO EXPEDIENTE ÚNICO DE CONTRATOS </t>
  </si>
  <si>
    <t>1D-GAR-I10</t>
  </si>
  <si>
    <t>INSTRUCTIVO PARA LA ORGANIZACIÓN Y ADMINISTRACIÓN DE ARCHIVOS DE GESTIÓN</t>
  </si>
  <si>
    <t>1D-GAR-I11</t>
  </si>
  <si>
    <t>INSTRUCTIVO PARA LA ATENCIÓN DE USUARIOS DEL ARCHIVO CENTRAL DE LA SECRETARÍA DISTRITAL DE GOBIERNO</t>
  </si>
  <si>
    <t>1D-GAR-I13</t>
  </si>
  <si>
    <t>INSTRUCCIONES PARA EL PRÉSTAMO Y CONSULTA DE LOS DOCUMENTOS DE LOS ARCHIVOS DE GESTIÓN</t>
  </si>
  <si>
    <t>1D-GAR-IN005</t>
  </si>
  <si>
    <t>INSTRUCTIVO  PARA LA PÉRDIDA Y RECONSTRUCCIÓN DE DOCUMENTOS</t>
  </si>
  <si>
    <t>1D-GAR-I057</t>
  </si>
  <si>
    <t>GUÍA PARA LA BÚSQUEDA DE EXPEDIENTES VIRTUALES</t>
  </si>
  <si>
    <t>1D-GAR-G3</t>
  </si>
  <si>
    <t>A-111</t>
  </si>
  <si>
    <t>1D-PGE-I11</t>
  </si>
  <si>
    <t>FORMATO ÚNICO DE INVENTARIO DOCUMENTAL</t>
  </si>
  <si>
    <t>1D-GAR-F191</t>
  </si>
  <si>
    <t>FORMATO-PLANILLA PARA LA DISTRIBUCIÓN DE LAS COMUNICACIONES INTERNAS Y EXTERNAS DURANTE UN PLAN DE CONTINGENCIA</t>
  </si>
  <si>
    <t>1D-GAR-F3</t>
  </si>
  <si>
    <t>FORMATO DE DEVOLUCIÓN DE COMUNICACIONES OFICIALES</t>
  </si>
  <si>
    <t>1D-GAR-F002</t>
  </si>
  <si>
    <t>FORMATO PARA EL CONTROL DE LA RECEPCIÓN DE DOCUMENTOS</t>
  </si>
  <si>
    <t>1D-GAR-F1</t>
  </si>
  <si>
    <t>FORMATO PLANILLA PARA DISTRIBUCIÓN DE COMUNICACIONES OFICIALES ENTRE DEPENDENCIAS DURANTE EL PLAN DE CONTINGENCIA</t>
  </si>
  <si>
    <t>1D-GAR-F4</t>
  </si>
  <si>
    <t>1D-GAR-F5</t>
  </si>
  <si>
    <t>FORMATO ACTA DEVOLUCIÓN TRANSFERENCIAS PRIMARIAS</t>
  </si>
  <si>
    <t>1D-GAR-F6</t>
  </si>
  <si>
    <t>FORMATO ACTA LEGALIZACIÓN TRANSFERENCIAS PRIMARIAS</t>
  </si>
  <si>
    <t>1D-GAR-F7</t>
  </si>
  <si>
    <t>FORMATO DE CONCEPTO DE ELIMINACIÓN DE DOCUMENTOS DE ARCHIVO</t>
  </si>
  <si>
    <t>1D-GAR-F8</t>
  </si>
  <si>
    <t>FORMATO PARA CONTROL DE CONSULTAS Y/O PRÉSTAMO DE CONTRATOS</t>
  </si>
  <si>
    <t>1D-GAR-F11</t>
  </si>
  <si>
    <t>FORMATO FICHA PARA AUTORIZAR LA CONSULTA Y/O PRÉSTAMO DE CONTRATOS</t>
  </si>
  <si>
    <t>1D-GAR-F12</t>
  </si>
  <si>
    <t>FORMATO PARA CONTROL DE ENTREGA DE ÓRDENES DE PAGO</t>
  </si>
  <si>
    <t>1D-GAR-F14</t>
  </si>
  <si>
    <t>FORMATO DE RECEPCIÓN DE ACTAS DE INICIO</t>
  </si>
  <si>
    <t>1D-GAR-F15</t>
  </si>
  <si>
    <t>FORMATO CONTROL CONSULTA Y/O PRÉSTAMOS DE EXPEDIENTES</t>
  </si>
  <si>
    <t>1D-GAR-F16</t>
  </si>
  <si>
    <t>1D-GAR-F17</t>
  </si>
  <si>
    <t>TARJETA AFUERA</t>
  </si>
  <si>
    <t>1D-GAR-F18</t>
  </si>
  <si>
    <t xml:space="preserve">FORMATO DE ATENCIÓN DE USUARIOS INTERNOS DEL ARCHIVO CENTRAL </t>
  </si>
  <si>
    <t>1D-GAR-F19</t>
  </si>
  <si>
    <t>FORMATO DE ATENCIÓN DE USUARIOS EXTERNOS DEL ARCHIVO CENTRAL</t>
  </si>
  <si>
    <t>1D-GAR-F20</t>
  </si>
  <si>
    <t>1D-GAR-F187</t>
  </si>
  <si>
    <t>FORMATO TABLA DE RETENCIÓN DOCUMENTAL – TRD</t>
  </si>
  <si>
    <t>1D-GAR-F190</t>
  </si>
  <si>
    <t xml:space="preserve">FORMATO TESTIGO DOCUMENTAL </t>
  </si>
  <si>
    <t>1D-GAR-F192</t>
  </si>
  <si>
    <t>FICHA DE VALORACIÓN DOCUMENTAL Y DISPOSICIÓN FINAL</t>
  </si>
  <si>
    <t>1D-PGE-F20</t>
  </si>
  <si>
    <t>FORMATO CUADRO DE CARACTERIZACIÓN DOCUMENTAL</t>
  </si>
  <si>
    <t>1D-PGE-F21</t>
  </si>
  <si>
    <t>FORMATO CUADRO DE CLASIFICACIÓN DOCUMENTAL</t>
  </si>
  <si>
    <t>1D-PGE-F010</t>
  </si>
  <si>
    <t>FORMATO ACTA DE REUNIÓN DE COMITÉ</t>
  </si>
  <si>
    <t>FORMATO DE MEMORANDO NIVEL CENTRAL</t>
  </si>
  <si>
    <t>FORMATO CARTA U OFICIO NIVEL CENTRAL</t>
  </si>
  <si>
    <t>F033</t>
  </si>
  <si>
    <t>FORMATO CIRCULAR</t>
  </si>
  <si>
    <t>F034</t>
  </si>
  <si>
    <t>FORMATO RESOLUCIÓN</t>
  </si>
  <si>
    <t>F035</t>
  </si>
  <si>
    <t>FORMATO DE MEMORANDO MASIVO NIVEL CENTRAL</t>
  </si>
  <si>
    <t>F036</t>
  </si>
  <si>
    <t>FORMATO CARTA U OFICIO MASIVO NIVEL CENTRAL</t>
  </si>
  <si>
    <t>F037</t>
  </si>
  <si>
    <t xml:space="preserve">FORMATO DE MEMORANDO  USAQUÉN </t>
  </si>
  <si>
    <t>F038</t>
  </si>
  <si>
    <t xml:space="preserve">FORMATO CARTA U OFICIO  USAQUÉN </t>
  </si>
  <si>
    <t>F039</t>
  </si>
  <si>
    <t xml:space="preserve">FORMATO DE MEMORANDO MASIVO USAQUÉN </t>
  </si>
  <si>
    <t>F040</t>
  </si>
  <si>
    <t xml:space="preserve">FORMATO CARTA U OFICIO MASIVO  USAQUÉN </t>
  </si>
  <si>
    <t>F041</t>
  </si>
  <si>
    <t>FORMATO DE MEMORANDO  CHAPINERO</t>
  </si>
  <si>
    <t>F042</t>
  </si>
  <si>
    <t>FORMATO CARTA U OFICIO  CHAPINERO</t>
  </si>
  <si>
    <t>F043</t>
  </si>
  <si>
    <t>FORMATO DE MEMORANDO MASIVO CHAPINERO</t>
  </si>
  <si>
    <t>F044</t>
  </si>
  <si>
    <t>FORMATO CARTA U OFICIO MASIVO  CHAPINERO</t>
  </si>
  <si>
    <t>F045</t>
  </si>
  <si>
    <t>FORMATO DE MEMORANDO  SANTA FE</t>
  </si>
  <si>
    <t>F046</t>
  </si>
  <si>
    <t>FORMATO CARTA U OFICIO  SANTA FE</t>
  </si>
  <si>
    <t>F047</t>
  </si>
  <si>
    <t>FORMATO DE MEMORANDO MASIVO SANTA FE</t>
  </si>
  <si>
    <t>F048</t>
  </si>
  <si>
    <t>FORMATO CARTA U OFICIO MASIVO  SANTA FE</t>
  </si>
  <si>
    <t>F049</t>
  </si>
  <si>
    <t>FORMATO DE MEMORANDO  SAN CRISTÓBAL</t>
  </si>
  <si>
    <t>F050</t>
  </si>
  <si>
    <t>FORMATO CARTA U OFICIO  SAN CRISTÓBAL</t>
  </si>
  <si>
    <t>F051</t>
  </si>
  <si>
    <t>FORMATO DE MEMORANDO MASIVO SAN CRISTÓBAL</t>
  </si>
  <si>
    <t>F052</t>
  </si>
  <si>
    <t>FORMATO CARTA U OFICIO MASIVO  SAN CRISTÓBAL</t>
  </si>
  <si>
    <t>F053</t>
  </si>
  <si>
    <t>FORMATO DE MEMORANDO USME</t>
  </si>
  <si>
    <t>F054</t>
  </si>
  <si>
    <t>FORMATO CARTA U OFICIO  USME</t>
  </si>
  <si>
    <t>F055</t>
  </si>
  <si>
    <t>FORMATO DE MEMORANDO MASIVO USME</t>
  </si>
  <si>
    <t>F056</t>
  </si>
  <si>
    <t>FORMATO CARTA U OFICIO MASIVO  USME</t>
  </si>
  <si>
    <t>F057</t>
  </si>
  <si>
    <t>FORMATO DE MEMORANDO TUNJUELITO</t>
  </si>
  <si>
    <t>F058</t>
  </si>
  <si>
    <t>FORMATO CARTA U OFICIO  TUNJUELITO</t>
  </si>
  <si>
    <t>F059</t>
  </si>
  <si>
    <t>FORMATO DE MEMORANDO MASIVO TUNJUELITO</t>
  </si>
  <si>
    <t>F060</t>
  </si>
  <si>
    <t>FORMATO CARTA U OFICIO MASIVO  TUNJUELITO</t>
  </si>
  <si>
    <t>F061</t>
  </si>
  <si>
    <t>FORMATO DE MEMORANDO  BOSA</t>
  </si>
  <si>
    <t>F062</t>
  </si>
  <si>
    <t>FORMATO CARTA U OFICIO  BOSA</t>
  </si>
  <si>
    <t>F063</t>
  </si>
  <si>
    <t>FORMATO DE MEMORANDO MASIVO BOSA</t>
  </si>
  <si>
    <t>F064</t>
  </si>
  <si>
    <t>FORMATO CARTA U OFICIO MASIVO  BOSA</t>
  </si>
  <si>
    <t>F065</t>
  </si>
  <si>
    <t>FORMATO DE MEMORANDO  KENNEDY</t>
  </si>
  <si>
    <t>F066</t>
  </si>
  <si>
    <t>FORMATO CARTA U OFICIO   KENNEDY</t>
  </si>
  <si>
    <t>F067</t>
  </si>
  <si>
    <t>FORMATO DE MEMORANDO MASIVO KENNEDY</t>
  </si>
  <si>
    <t>F068</t>
  </si>
  <si>
    <t>FORMATO CARTA U OFICIO MASIVO KENNEDY</t>
  </si>
  <si>
    <t>F069</t>
  </si>
  <si>
    <t>FORMATO DE MEMORANDO  FONTIBÓN</t>
  </si>
  <si>
    <t>F070</t>
  </si>
  <si>
    <t>FORMATO CARTA U OFICIO  FONTIBÓN</t>
  </si>
  <si>
    <t>F071</t>
  </si>
  <si>
    <t>FORMATO DE MEMORANDO MASIVO FONTIBÓN</t>
  </si>
  <si>
    <t>F072</t>
  </si>
  <si>
    <t>FORMATO CARTA U OFICIO MASIVO FONTIBÓN</t>
  </si>
  <si>
    <t>F073</t>
  </si>
  <si>
    <t>FORMATO DE MEMORANDO  ENGATIVÁ</t>
  </si>
  <si>
    <t>F074</t>
  </si>
  <si>
    <t>FORMATO CARTA U OFICIO  ENGATIVÁ</t>
  </si>
  <si>
    <t>F075</t>
  </si>
  <si>
    <t>FORMATO DE MEMORANDO MASIVO ENGATIVÁ</t>
  </si>
  <si>
    <t>F076</t>
  </si>
  <si>
    <t>FORMATO CARTA U OFICIO MASIVO ENGATIVÁ</t>
  </si>
  <si>
    <t>F077</t>
  </si>
  <si>
    <t>FORMATO DE MEMORANDO  SUBA</t>
  </si>
  <si>
    <t>F078</t>
  </si>
  <si>
    <t>FORMATO CARTA U OFICIO  SUBA</t>
  </si>
  <si>
    <t>F079</t>
  </si>
  <si>
    <t>FORMATO DE MEMORANDO MASIVO SUBA</t>
  </si>
  <si>
    <t>F080</t>
  </si>
  <si>
    <t>FORMATO CARTA U OFICIO MASIVO  SUBA</t>
  </si>
  <si>
    <t>F081</t>
  </si>
  <si>
    <t>FORMATO DE MEMORANDO  BARRIOS UNIDOS</t>
  </si>
  <si>
    <t>F082</t>
  </si>
  <si>
    <t>FORMATO CARTA U OFICIO  BARRIOS UNIDOS</t>
  </si>
  <si>
    <t>F083</t>
  </si>
  <si>
    <t>FORMATO DE MEMORANDO MASIVO BARRIOS UNIDOS</t>
  </si>
  <si>
    <t>F084</t>
  </si>
  <si>
    <t>FORMATO CARTA U OFICIO MASIVO  BARRIOS UNIDOS</t>
  </si>
  <si>
    <t>F085</t>
  </si>
  <si>
    <t>FORMATO DE MEMORANDO  TEUSAQUILLO</t>
  </si>
  <si>
    <t>F086</t>
  </si>
  <si>
    <t>FORMATO CARTA U OFICIO  TEUSAQUILLO</t>
  </si>
  <si>
    <t>F087</t>
  </si>
  <si>
    <t>FORMATO DE MEMORANDO MASIVO TEUSAQUILLO</t>
  </si>
  <si>
    <t>F088</t>
  </si>
  <si>
    <t>FORMATO CARTA U OFICIO MASIVO  TEUSAQUILLO</t>
  </si>
  <si>
    <t>F089</t>
  </si>
  <si>
    <t>FORMATO DE MEMORANDO  LOS MÁRTIRES</t>
  </si>
  <si>
    <t>F090</t>
  </si>
  <si>
    <t>FORMATO CARTA U OFICIO  LOS MÁRTIRES</t>
  </si>
  <si>
    <t>F091</t>
  </si>
  <si>
    <t>FORMATO DE MEMORANDO MASIVO LOS MÁRTIRES</t>
  </si>
  <si>
    <t>F092</t>
  </si>
  <si>
    <t>FORMATO CARTA U OFICIO MASIVO  LOS MÁRTIRES</t>
  </si>
  <si>
    <t>F093</t>
  </si>
  <si>
    <t>FORMATO DE MEMORANDO  ANTONIO NARIÑO</t>
  </si>
  <si>
    <t>F094</t>
  </si>
  <si>
    <t>FORMATO CARTA U OFICIO  ANTONIO NARIÑO</t>
  </si>
  <si>
    <t>F095</t>
  </si>
  <si>
    <t>FORMATO DE MEMORANDO MASIVO ANTONIO NARIÑO</t>
  </si>
  <si>
    <t>F096</t>
  </si>
  <si>
    <t>FORMATO CARTA U OFICIO MASIVO  ANTONIO NARIÑO</t>
  </si>
  <si>
    <t>F097</t>
  </si>
  <si>
    <t>FORMATO DE MEMORANDO  PUENTE ARANDA</t>
  </si>
  <si>
    <t>F098</t>
  </si>
  <si>
    <t>FORMATO CARTA U OFICIO  PUENTE ARANDA</t>
  </si>
  <si>
    <t>F099</t>
  </si>
  <si>
    <t>FORMATO DE MEMORANDO MASIVO PUENTE ARANDA</t>
  </si>
  <si>
    <t>F100</t>
  </si>
  <si>
    <t>FORMATO CARTA U OFICIO MASIVO  PUENTE ARANDA</t>
  </si>
  <si>
    <t>F101</t>
  </si>
  <si>
    <t>FORMATO DE MEMORANDO  LA CANDELARIA</t>
  </si>
  <si>
    <t>F102</t>
  </si>
  <si>
    <t>FORMATO CARTA U OFICIO  LA CANDELARIA</t>
  </si>
  <si>
    <t>F103</t>
  </si>
  <si>
    <t>FORMATO DE MEMORANDO MASIVO LA CANDELARIA</t>
  </si>
  <si>
    <t>F104</t>
  </si>
  <si>
    <t>FORMATO CARTA U OFICIO MASIVO  LA CANDELARIA</t>
  </si>
  <si>
    <t>F105</t>
  </si>
  <si>
    <t>FORMATO DE MEMORANDO  RAFAEL URIBE</t>
  </si>
  <si>
    <t>F106</t>
  </si>
  <si>
    <t>FORMATO CARTA U OFICIO  RAFAEL URIBE</t>
  </si>
  <si>
    <t>F107</t>
  </si>
  <si>
    <t>FORMATO DE MEMORANDO MASIVO RAFAEL URIBE</t>
  </si>
  <si>
    <t>F108</t>
  </si>
  <si>
    <t>FORMATO CARTA U OFICIO MASIVO  RAFAEL URIBE</t>
  </si>
  <si>
    <t>F109</t>
  </si>
  <si>
    <t>F110</t>
  </si>
  <si>
    <t>F111</t>
  </si>
  <si>
    <t>FORMATO DE MEMORANDO MASIVO CIUDAD BOLÍVAR</t>
  </si>
  <si>
    <t>F112</t>
  </si>
  <si>
    <t>F113</t>
  </si>
  <si>
    <t>FORMATO DE MEMORANDO  SUMAPAZ</t>
  </si>
  <si>
    <t>F114</t>
  </si>
  <si>
    <t>FORMATO CARTA U OFICIO  SUMAPAZ</t>
  </si>
  <si>
    <t>F115</t>
  </si>
  <si>
    <t>FORMATO DE MEMORANDO MASIVO SUMAPAZ</t>
  </si>
  <si>
    <t>F116</t>
  </si>
  <si>
    <t>FORMATO CARTA U OFICIO MASIVO  SUMAPAZ</t>
  </si>
  <si>
    <t>F117</t>
  </si>
  <si>
    <t>FORMATO DE MEMORANDOCONSEJO DE JUSTICIA</t>
  </si>
  <si>
    <t>F118</t>
  </si>
  <si>
    <t>FORMATO CARTA U OFICIO CONSEJO DE JUSTICIA</t>
  </si>
  <si>
    <t>F119</t>
  </si>
  <si>
    <t>FORMATO DE MEMORANDO  MASIVO CONSEJO DE JUSTICIA</t>
  </si>
  <si>
    <t>F120</t>
  </si>
  <si>
    <t>FORMATO CARTA U OFICIO  MASIVO CONSEJO DE JUSTICIA</t>
  </si>
  <si>
    <t>NO APLICA</t>
  </si>
  <si>
    <t>COMUNICACIÓN ESTRATÉGICA</t>
  </si>
  <si>
    <t>A-315 V1</t>
  </si>
  <si>
    <t>X</t>
  </si>
  <si>
    <t>MANUAL DE DIRECCIONAMIENTO ESTRATÉGICO DE LAS COMUNICACIONES</t>
  </si>
  <si>
    <t>PROCEDIMIENTO PARA COMUNICACIONES ESTRATÉGICAS INTERNAS</t>
  </si>
  <si>
    <t>PROCEDIMIENTO PARA COMUNICACIONES ESTRATÉGICAS EXTERNAS</t>
  </si>
  <si>
    <t>INSTRUCCIONES PARA LA PUBLICACIÓN Y ADMINISTRACIÓN DE CONTENIDOS EN CANALES INTERNOS.</t>
  </si>
  <si>
    <t>INSTRUCCIONES PARA COMUNICACIONES ESTRATÉGICAS EXTERNAS</t>
  </si>
  <si>
    <t>FORMATO SOLICITUD DE SERVICIOS DE COMUNICACIONES</t>
  </si>
  <si>
    <t>FORMATO DE NECESIDADES DE COMUNICACIÓN</t>
  </si>
  <si>
    <t>FORMATO CUBRIMIENTO PERIODÍSTICO</t>
  </si>
  <si>
    <t>FORMATO PARA CONTROL DE PUBLICACIÓN EN CARTELERAS FÍSICAS Y PANTALLAS DIGITALES DE LAS ALCALDÍAS LOCALES</t>
  </si>
  <si>
    <t>FORMATO ENTREGA USUARIOS Y CONTRASEÑAS PARA MEDIOS DIGITALES EN ALCALDÍAS LOCALES</t>
  </si>
  <si>
    <t>MISIONAL</t>
  </si>
  <si>
    <t>GESTIÓN TERRITORIAL</t>
  </si>
  <si>
    <t>GESTIÓN PÚBLICA TERRITORIAL LOCAL</t>
  </si>
  <si>
    <t>FUNCIONAMIENTO CONSEJO LOCAL DE GOBIERNO</t>
  </si>
  <si>
    <t>2L-APP-P1</t>
  </si>
  <si>
    <t>Alcalde (sa) Local</t>
  </si>
  <si>
    <t>2L-GDL-P3</t>
  </si>
  <si>
    <t>CONFORMACIÓN DEL CONSEJO DE PLANEACIÓN LOCAL</t>
  </si>
  <si>
    <t>P-120001-07</t>
  </si>
  <si>
    <t>Alcalde (sa) Local – Coordinador(a) Administrativo(a) y Financiero(a)</t>
  </si>
  <si>
    <t xml:space="preserve">2L-GDL-P004 </t>
  </si>
  <si>
    <t>GUÍA ELABORACIÓN DE INFORME SEMESTRAL DE ACTIVIDADES Y EVALUACIÓN CONSEJO LOCAL DE GOBIERNO</t>
  </si>
  <si>
    <t>2L-APP-G001</t>
  </si>
  <si>
    <t>2L-APP-F001</t>
  </si>
  <si>
    <t>FORMATO DE RESPUESTA A INICIATIVAS CIUDADANAS</t>
  </si>
  <si>
    <t>INSPECCIÓN VIGILANCIA Y CONTROL</t>
  </si>
  <si>
    <t>A-236 V1</t>
  </si>
  <si>
    <t>PROCEDIMIENTO RADICACIÓN Y REPARTO EN EL CONSEJO DE JUSTICIA</t>
  </si>
  <si>
    <t>157478, 221</t>
  </si>
  <si>
    <t>1D-JDC-P011</t>
  </si>
  <si>
    <t>Consejo de Justicia</t>
  </si>
  <si>
    <t>PROCEDIMIENTO TRÁMITE, ESTUDIO, SUSTANCIACIÓN E IMPULSO DE ASUNTOS DE COMPETENCIA DEL CONSEJO DE JUSTICIA, EN RÉGIMEN DE TRANSICIÓN</t>
  </si>
  <si>
    <t>1D-JDC-P005</t>
  </si>
  <si>
    <t>TOMA DE DECISIÓN DE ASUNTOS DE COMPETENCIA DEL CONSEJO DE JUSTICIA, EN RÉGIMEN DE TRANSICIÓN</t>
  </si>
  <si>
    <t>1D-JDC-P006</t>
  </si>
  <si>
    <t>PROCEDIMIENTO PARA LAS NOTIFICACIONES EL CONSEJO DE JUSTICIA</t>
  </si>
  <si>
    <t>1D-JDC-I001</t>
  </si>
  <si>
    <t>PROCEDIMIENTO VERBAL ABREVIADO LEY 1801 DE 2016 PARA TEMÁTICAS PRIORITARIAS</t>
  </si>
  <si>
    <t>159521, 8744 VERSION 2</t>
  </si>
  <si>
    <t>Direccion para la Gestión Policiva y Alcaldes(as) Locales</t>
  </si>
  <si>
    <t>PROCEDIMIENTO VERBAL INMEDIATO LEY 1801 DE 2016- SEGUNDA INSTANCIA -  PARA TEMÁTICAS PRIORITARIAS.</t>
  </si>
  <si>
    <t>Direccion para la Gestión Policiva</t>
  </si>
  <si>
    <t>PROCEDIMIENTO GESTIÓN DE MULTAS Y COBRO PERSUASIVO</t>
  </si>
  <si>
    <t>161 959 V1</t>
  </si>
  <si>
    <t>Subsecretaría de Gestión Local, Dirección para la Gestión Policiva, Alcaldes(as) Locales</t>
  </si>
  <si>
    <t>P009</t>
  </si>
  <si>
    <t>SANCIÓN A LAS VIOLACIONES DE LAS REGLAS DE CONVIVENCIA-PROCEDIMIENTO VERBAL</t>
  </si>
  <si>
    <t>2L-GNJ-P6</t>
  </si>
  <si>
    <t>P010</t>
  </si>
  <si>
    <t>SANCIÓN A LAS VIOLACIONES DE LAS REGLAS DE CONVIVENCIA-PROCEDIMIENTO ORDINARIO</t>
  </si>
  <si>
    <t>2L-GNJ-P7</t>
  </si>
  <si>
    <t>P011</t>
  </si>
  <si>
    <t>PROCEDIMIENTO CONTRAVENCIONES COMUNES AMENAZA DE RUINA</t>
  </si>
  <si>
    <t>2L-GNJ-P8</t>
  </si>
  <si>
    <t>P012</t>
  </si>
  <si>
    <t>FÓRMULAS EFECTIVAS DE SOLUCIÓN EN LA LABOR DE CONCILIACIÓN</t>
  </si>
  <si>
    <t xml:space="preserve">2L-GNJ-P9 </t>
  </si>
  <si>
    <t>P013</t>
  </si>
  <si>
    <t>SANCIÓN A LAS VIOLACIONES DE LAS REGLAS DE CONVIVENCIA - PROCEDIMIENTO SUMARIO</t>
  </si>
  <si>
    <t>2L-GNJ-P10</t>
  </si>
  <si>
    <t>P014</t>
  </si>
  <si>
    <t>COMISIONES CIVILES</t>
  </si>
  <si>
    <t>2L-GNJ-P11</t>
  </si>
  <si>
    <t>P015</t>
  </si>
  <si>
    <t>PERTURBACIÓN A LA POSESIÓN, POR DESPOJO, A LA MERA TENENCIA Y AL EJERCICIO DE SERVIDUMBRE</t>
  </si>
  <si>
    <t>2L-GNJ-P012</t>
  </si>
  <si>
    <t>P016</t>
  </si>
  <si>
    <t>AMPARO AL DOMICILIO</t>
  </si>
  <si>
    <t>2L-GNJ-P013</t>
  </si>
  <si>
    <t>P017</t>
  </si>
  <si>
    <t>OCUPACIÓN INDEBIDA DEL ESPACIO PÚBLICO</t>
  </si>
  <si>
    <t>2L-GNJ-P014</t>
  </si>
  <si>
    <t>P018</t>
  </si>
  <si>
    <t>PROCEDIMIENTO SANCION A LAS VIOLACIONES DE LAS REGLAS DE CONVIVENCIA - PROCEDIMIENTO VERBAL CORREGIDURIAS</t>
  </si>
  <si>
    <t>2L-GNJ-P016</t>
  </si>
  <si>
    <t>P019</t>
  </si>
  <si>
    <t>PROCEDIMIENTO SANCION DE LAS VIOLACIONES DE LAS REGLAS DE CONVIVENCIA - PROCEDIMIENTO ORDINARIO CORREGIDURIAS</t>
  </si>
  <si>
    <t>2L-GNJ-P017</t>
  </si>
  <si>
    <t>P020</t>
  </si>
  <si>
    <t>PROCEDIMIENTO CONTRAVENCIONES COMUNES AMENAZA DE RUINA / CORREGIDURIAS</t>
  </si>
  <si>
    <t>2L-GNJ-P018</t>
  </si>
  <si>
    <t>P021</t>
  </si>
  <si>
    <t>PROCEDIMIENTO FORMULAS EFECTIVAS DE SOLUCION EN LA LABOR DE CONCILIACION / CORREGIDURIAS</t>
  </si>
  <si>
    <t>2L-GNJ-P019</t>
  </si>
  <si>
    <t>P022</t>
  </si>
  <si>
    <t xml:space="preserve"> PROCEDIMIENTO SANCIONES A LAS VIOLACIONES DE LAS REGLAS DE CONVIVENCIA - PROCEDIMIENTO SUMARIO / CORREGIDURIAS</t>
  </si>
  <si>
    <t>2L-GNJ-P020</t>
  </si>
  <si>
    <t>P023</t>
  </si>
  <si>
    <t>PROCEDIMIENTO PERTURBACIÓN A LA POSESIÓN, A LA MERA TENENCIA, AL EJERCICIO DE SERVIDUMBRE Y OCUPACIÓN DE HECHO / CORREGIDURIAS</t>
  </si>
  <si>
    <t>2L-GNJ-P021</t>
  </si>
  <si>
    <t>P024</t>
  </si>
  <si>
    <t>PROCEDIMIENTO AMPARO AL DOMICILIO CORREGIDURIAS</t>
  </si>
  <si>
    <t>2L-GNJ-P022</t>
  </si>
  <si>
    <t>P025</t>
  </si>
  <si>
    <t>PROCEDIMIENTO VERBAL ABREVIADO EN CASO DE COMPORTAMIENTOS CONTRARIOS A LA CONVIVENCIA. LEY 1801 DE 2016</t>
  </si>
  <si>
    <t>2L-GNJ-P034</t>
  </si>
  <si>
    <t>P026</t>
  </si>
  <si>
    <t>PROCEDIMIENTO VERBAL ABREVIADO PARA LA PROTECCIÓN DE BIENES INMUEBLES.LEY 1801 DE 2016</t>
  </si>
  <si>
    <t>2L-GNJ-P035</t>
  </si>
  <si>
    <t>P027</t>
  </si>
  <si>
    <t>2L-GNJ-P036</t>
  </si>
  <si>
    <t>P028</t>
  </si>
  <si>
    <t xml:space="preserve"> GUÍA DE PROCEDIMIENTO CIERRE DE ESTABLECIMIENTOS POR PRÁCTICAS SEXUALES CON MENORES DE EDAD</t>
  </si>
  <si>
    <t>P-115301-16</t>
  </si>
  <si>
    <t>P029</t>
  </si>
  <si>
    <t xml:space="preserve">  GUÍA DE PROCEDIMIENTO CIERRE DE ESTABLECIMIENTOS QUE PERMITAN EL CONSUMO DE ESTUPEFACIENTES A MENORES DE EDAD.</t>
  </si>
  <si>
    <t>P-115301-17</t>
  </si>
  <si>
    <t>P030</t>
  </si>
  <si>
    <t>P-115301-18</t>
  </si>
  <si>
    <t>P031</t>
  </si>
  <si>
    <t>2L-GNJ-P2</t>
  </si>
  <si>
    <t>P032</t>
  </si>
  <si>
    <t xml:space="preserve">2L-GNJ-P3 </t>
  </si>
  <si>
    <t>P033</t>
  </si>
  <si>
    <t>2L-GNJ-P4</t>
  </si>
  <si>
    <t>P034</t>
  </si>
  <si>
    <t xml:space="preserve">2L-GNJ-P023 </t>
  </si>
  <si>
    <t>P035</t>
  </si>
  <si>
    <t>PROCEDIMIENTO ADMINISTRATIVO SANCIONATORIO - LEY 1437 DE 2011 CONTROL DE OBRAS Y URBANISMO</t>
  </si>
  <si>
    <t xml:space="preserve">2L-GNJ-P024 </t>
  </si>
  <si>
    <t>P036</t>
  </si>
  <si>
    <t>2L-GNJ-P025</t>
  </si>
  <si>
    <t>P037</t>
  </si>
  <si>
    <t>PROCEDIMIENTO ASIGNACIÓN Y PAGO DE DELEGADOS PARA SORTEOS, CONCURSOS Y ESPECTÁCULOS PÚBLICOS</t>
  </si>
  <si>
    <t>1D-SYC-P012, IVC-P037</t>
  </si>
  <si>
    <t>Subsecretaría de Gestión Local, Dirección para la Gestión Policiva</t>
  </si>
  <si>
    <t>P038</t>
  </si>
  <si>
    <t xml:space="preserve">
PROCEDIMIENTO AUTORIZACIÓN DE ACTIVIDADES DE AGLOMERACIÓN DE PÚBLICO Y HABILITACIÓN DE ESCENARIOS DE LAS ARTES ESCÉNICAS</t>
  </si>
  <si>
    <t>1D-SYC-P005</t>
  </si>
  <si>
    <t>Subsecretaría de Gestión Local, Direccion Administrativa</t>
  </si>
  <si>
    <t>P039</t>
  </si>
  <si>
    <t>PROCEDIMIENTO AUTORIZACIÓN Y SEGUIMIENTO A CONCURSOS</t>
  </si>
  <si>
    <t>1D-SYC-P006</t>
  </si>
  <si>
    <t>P040</t>
  </si>
  <si>
    <t xml:space="preserve"> PROCEDIMIENTO REGISTRO PARA PARQUES DE DIVERSIONES, ATRACCIONES O DISPOSITIVOS DE ENTRETENIMIENTO Y JUEGOS LOCALIZADOS DE HABILIDAD Y DESTREZA</t>
  </si>
  <si>
    <t>1D-SYC-P010</t>
  </si>
  <si>
    <t>P041</t>
  </si>
  <si>
    <t>1D-SYC-P13</t>
  </si>
  <si>
    <t>P042</t>
  </si>
  <si>
    <t xml:space="preserve">2L-GNJ-P026 </t>
  </si>
  <si>
    <t>P043</t>
  </si>
  <si>
    <t>PROCEDIMIENTO INSPECCIÓN VIGILANCIA Y CONTROL PARA OBRAS Y URBANISMO</t>
  </si>
  <si>
    <t xml:space="preserve">
2L-GNJ-P027 </t>
  </si>
  <si>
    <t>Subsecretaría de Gestión Local, Alcaldes(as) Locales</t>
  </si>
  <si>
    <t>P044</t>
  </si>
  <si>
    <t xml:space="preserve">
2L-GNJ-P028 </t>
  </si>
  <si>
    <t>Alcaldes(as) Locales</t>
  </si>
  <si>
    <t>P045</t>
  </si>
  <si>
    <t xml:space="preserve">PROCEDIMIENTO ADMINISTRATIVO SANCIONATORIO - CONTROL DE ESTACIONAMIENTOS FUERA DE VÍA EN EL MARCO DEL ESTATUTO DEL CONSUMIDOR   </t>
  </si>
  <si>
    <t xml:space="preserve">2L-GNJ-P032 </t>
  </si>
  <si>
    <t>P046</t>
  </si>
  <si>
    <t xml:space="preserve">PROCEDIMIENTO DE CONTROL DE TARIFAS EN ESTACIONAMIENTO FUERA DE VÍA CUANDO SE INICIA DE OFICIO, A PETICIÓN DE PARTE O POR INFORMES DE OTRAS ENTIDADES   </t>
  </si>
  <si>
    <t xml:space="preserve">2L-GNJ-P033 </t>
  </si>
  <si>
    <t>INSTRUCCIONES PARA LA RELATORÍA DE LAS DECISIONES DEL CONSEJO DE JUSTICIA</t>
  </si>
  <si>
    <t>IVC-IN001 </t>
  </si>
  <si>
    <t>1D-JDC-I003</t>
  </si>
  <si>
    <t xml:space="preserve">INSTRUCTIVO CAPTADORES NO AUTORIZADOS DE DINEROS DEL PÚBLICO </t>
  </si>
  <si>
    <t>I-120002-01</t>
  </si>
  <si>
    <t xml:space="preserve">INSTRUCTIVO DE REPARTO </t>
  </si>
  <si>
    <t>P-115301-03</t>
  </si>
  <si>
    <t xml:space="preserve">2L-GNJ-I2 </t>
  </si>
  <si>
    <t>2L-GNJ-I003</t>
  </si>
  <si>
    <t xml:space="preserve">INSTRUCTIVO INFRACCION AL RÉGIMEN DE OBRAS Y URBANISMO PARA BIENES DE INTERÉS CULTURAL </t>
  </si>
  <si>
    <t>2L-GNJ-I4</t>
  </si>
  <si>
    <t>INSTRUCTIVO DE NOTIFICACIÓN PARA ACTUACIONES ADMINISTRATIVAS</t>
  </si>
  <si>
    <t>2L-GNJ-I005</t>
  </si>
  <si>
    <t>2L-GNJ-I6</t>
  </si>
  <si>
    <t>2L-GNJ-R003</t>
  </si>
  <si>
    <t>2L-GNJ-R002</t>
  </si>
  <si>
    <t>2L-GNJ-R001</t>
  </si>
  <si>
    <t>147422 VERSIÓN1</t>
  </si>
  <si>
    <t>2L-GNJ-F018</t>
  </si>
  <si>
    <t>LISTA DE CHEQUEO - EXPEDIENTE ÚNICO  ACTUACIONES ADMINISTRATIVAS  LEY 1437 DE 2011 ESTABLECIMIENTOS DE COMERCIO</t>
  </si>
  <si>
    <t xml:space="preserve">2L-GNJ-F017 </t>
  </si>
  <si>
    <t xml:space="preserve">LISTA DE CHEQUEO - EXPEDIENTE ÚNICO ACTUACIONES ADMINISTRATIVAS LEY 1437 DE 2011 CONTROL DE OBRAS Y URBANISMO </t>
  </si>
  <si>
    <t>2L-GNJ-F016</t>
  </si>
  <si>
    <t xml:space="preserve">LISTA DE CHEQUEO - EXPEDIENTE ÚNICO  ACTUACIONES ADMINISTRATIVAS  DECRETO 01 DE 1984 ESPACIO PÚBLICO  </t>
  </si>
  <si>
    <t xml:space="preserve">2L-GNJ-F019 </t>
  </si>
  <si>
    <t xml:space="preserve">LISTA DE CHEQUEO - EXPEDIENTE ÚNICO ACTUACIONES ADMINISTRATIVAS DECRETO 01 DE 1984 ESTABLECIMIENTOS DE COMERCIO </t>
  </si>
  <si>
    <t>2L-GNJ-F020</t>
  </si>
  <si>
    <t>2L-GNJ-F021</t>
  </si>
  <si>
    <t>FORMATO DEVOLUCIÓN DE EXPEDIENTES POR LOCALIDAD</t>
  </si>
  <si>
    <t>1D-JDC-F033</t>
  </si>
  <si>
    <t>RADICACIÓN Y REPARTO</t>
  </si>
  <si>
    <t>1D-JDC-F031</t>
  </si>
  <si>
    <t>RELACION INVENTARIO EXPEDIENTES  SECRETARIA GENERAL CONSEJO DE JUSTICIA</t>
  </si>
  <si>
    <t>1D-JDC-F040</t>
  </si>
  <si>
    <t xml:space="preserve">RELACIÓN CONSECUTIVA DE ACTOS ADMINISTRATIVOS DEL CONSEJO DE JUSTICIA    </t>
  </si>
  <si>
    <t>1D-JDC-F035</t>
  </si>
  <si>
    <t>RELACIÓN CONSECUTIVA DE PROVIDENCIAS DEL CONSEJO DE JUSTICIA</t>
  </si>
  <si>
    <t>1D-JDC-F036</t>
  </si>
  <si>
    <t>RELACIÓN DE DECISIONES DEL CONSEJO DE JUSTICIA</t>
  </si>
  <si>
    <t>1D-JDC-F034</t>
  </si>
  <si>
    <t>ATENCIÓN DE USUARIOS - RELATORÍA</t>
  </si>
  <si>
    <t>1D-JDC-F30 </t>
  </si>
  <si>
    <t>FORMATO DE ENTREGA DE DECISIONES A RELATORÍA</t>
  </si>
  <si>
    <t>1D-JDC-F37</t>
  </si>
  <si>
    <t>LISTA DE CHEQUEO PROCEDIMIENTO VERBAL ABREVIADO-LEY 1801-PRIORITARIOS</t>
  </si>
  <si>
    <t>LISTA DE CHEQUEO - EXPEDIENTE ÚNICO DE ACTUACIONES POLICIVAS - SEGUNDA INSTANCIA PARA TEMÁTICAS PRIORIZADAS LEY 1801 DE 2016</t>
  </si>
  <si>
    <t>FORMATO ACTA PMU</t>
  </si>
  <si>
    <t>1D-SYC-F054</t>
  </si>
  <si>
    <t>1D-SYC-F053</t>
  </si>
  <si>
    <t xml:space="preserve">FORMATO DE CONTROL DE MULTAS </t>
  </si>
  <si>
    <t xml:space="preserve">LISTA DE CHEQUEO TÍTULO EJECUTIVO </t>
  </si>
  <si>
    <t>CONSTANCIA DE AGOTAMIENTO DE ETAPA DE COBRO PERSUASIVO</t>
  </si>
  <si>
    <t xml:space="preserve">FORMATO LISTA DE CHEQUEO ENVÍO EJECUCIONES FISCALES </t>
  </si>
  <si>
    <t>INVITACIÓN PAGO VOLUNTARIO</t>
  </si>
  <si>
    <t>COMUNICACIÓN CAMARA DE COMERCIO</t>
  </si>
  <si>
    <t xml:space="preserve"> COMUNICACIÓN INSTRUMENTOS PÚBLICOS</t>
  </si>
  <si>
    <t xml:space="preserve"> COMUNICACIÓN MOVILIDAD</t>
  </si>
  <si>
    <t>A-296 V1</t>
  </si>
  <si>
    <t>2L-GNJ-F023</t>
  </si>
  <si>
    <t>2L-GNJ-F022</t>
  </si>
  <si>
    <t>LISTA DE CHEQUEO - EXPEDIENTE ÚNICO LEY 1801 DE 2016 -SEGUNDA INSTANCIA.</t>
  </si>
  <si>
    <t>2L-GNJ-F024</t>
  </si>
  <si>
    <t>FORMATO PARA CONTROL ENTREGA DE SELLOS LOTERÍAS</t>
  </si>
  <si>
    <t>IVC-F025</t>
  </si>
  <si>
    <t xml:space="preserve"> FORMATO CONSOLIDACIÓN DE LA INFORMACIÓN DE OPERATIVOS</t>
  </si>
  <si>
    <t xml:space="preserve">2L-GNJ-F2 
</t>
  </si>
  <si>
    <t>2L-GNJ-F3</t>
  </si>
  <si>
    <t xml:space="preserve"> FORMATO TÉCNICO DE VISITA Y/O VERIFICACIÓN- CONTROL URBANÍSTICO</t>
  </si>
  <si>
    <t>2L-GNJ-F9</t>
  </si>
  <si>
    <t xml:space="preserve"> ACTA DE VISITA</t>
  </si>
  <si>
    <t>2L-GNJ-F10</t>
  </si>
  <si>
    <t xml:space="preserve"> CRONOGRAMA MENSUAL DEL OPERATIVO</t>
  </si>
  <si>
    <t>2L-GNJ-F11</t>
  </si>
  <si>
    <t xml:space="preserve"> FORMATO TÉCNICO DE VISITA Y/O VERIFICACIÓN- ESPACIO PÚBLICO</t>
  </si>
  <si>
    <t>2L-GNJ-F012</t>
  </si>
  <si>
    <t xml:space="preserve"> FORMATO TÉCNICO DE VISITA Y/O VERIFICACIÓN -ESTABLECIMIENTOS DE COMERCIO</t>
  </si>
  <si>
    <t>2L-GNJ-F013</t>
  </si>
  <si>
    <t xml:space="preserve"> FORMATO INFORME OPERATIVOS DE CONTROL</t>
  </si>
  <si>
    <t>2L-GNJ-F014</t>
  </si>
  <si>
    <t xml:space="preserve"> FORMATO TÉCNICO DE VISITA Y/O VERIFICACIÓN PARA ESTACIONAMIENTOS FUERA DE VÍA</t>
  </si>
  <si>
    <t>2L-GNJ-F015</t>
  </si>
  <si>
    <t xml:space="preserve">RELACIÓN CONSECUTIVA DE AUTOS </t>
  </si>
  <si>
    <t>1D-JDC-F29</t>
  </si>
  <si>
    <t>CONTROL DE INGRESO DE DOCUMENTOS A EXPEDIENTES AL DESPACHO - CONSEJO DE JUSTICIA</t>
  </si>
  <si>
    <t>1D-JDC-F038</t>
  </si>
  <si>
    <t>ACOMPAÑAMIENTO A LA GESTIÓN LOCAL</t>
  </si>
  <si>
    <t>1D-GGL-MR001</t>
  </si>
  <si>
    <t xml:space="preserve">PROCEDIMIENTO SEGUIMIENTO A LOS CONSEJOS LOCALES DE GOBIERNO </t>
  </si>
  <si>
    <t>Subsecretaría de Gestión Local</t>
  </si>
  <si>
    <t>A-564 V1</t>
  </si>
  <si>
    <t>Subsecretaría de Gestión Local, Dirección para la Gestión del Desarrollo Local</t>
  </si>
  <si>
    <t>ACOMPAÑAMIENTO AL PROCESO DE DEPURACIÓN E IMPULSO DE ACTUACIONES ADMINISTRATIVAS EN LAS ALCALDÍAS LOCALES.</t>
  </si>
  <si>
    <t>INSTRUCCIONES PARA LA SOLICITUD DE ACREDITACIÓN DE NO EXISTENCIA O INSUFICIENCIA DE PERSONAL</t>
  </si>
  <si>
    <t>INSTRUCCIONES PARA LA ELABORACIÓN DEL INFORME DE GESTIÓN PARA LA ENTREGA DEL CARGO DE ALCALDE LOCAL</t>
  </si>
  <si>
    <t>ACTA DE INFORME DE GESTIÓN ALCALDES/AS LOCALES</t>
  </si>
  <si>
    <t>1D-GGL-F032</t>
  </si>
  <si>
    <t>INSTRUMENTO DE OBSERVACIÓN CONSEJOS LOCALES DE GOBIERNO</t>
  </si>
  <si>
    <t>INFORME DE RECOMENDACIONES Y ALERTAS AL SEGUIMIENTO DE LAS OBLIGACIONES POR PAGAR – FONDO DE DESARROLLO LOCAL</t>
  </si>
  <si>
    <t>TABLERO DE CONTROL GERENCIAL</t>
  </si>
  <si>
    <t xml:space="preserve">TABLERO DE GESTIÓN DE CONTROL DOCUMENTAL </t>
  </si>
  <si>
    <t xml:space="preserve">TABLERO DE CONTROL DE IMPULSO DEL PROCESO </t>
  </si>
  <si>
    <t>RELACIONES ESTRATÉGICAS</t>
  </si>
  <si>
    <t>147446 VERSIÓN1</t>
  </si>
  <si>
    <t>1D-AAP-C001</t>
  </si>
  <si>
    <t>1D-AAP-MR001</t>
  </si>
  <si>
    <t xml:space="preserve">PROCEDIMIENTO DE GESTIÓN DE ASUNTOS ELECTORALES </t>
  </si>
  <si>
    <t>RF-1451-1-1000</t>
  </si>
  <si>
    <t>1D-AAP-P010</t>
  </si>
  <si>
    <t>Dirección de Relaciones Políticas</t>
  </si>
  <si>
    <t>PROCEDIMIENTO ESTUDIO DEL PROYECTO DE LEY /O ACTO LEGISLATIVO DEL CONGRESO DE LA REPÚBLICA</t>
  </si>
  <si>
    <t>1D-AAP-P002</t>
  </si>
  <si>
    <t>PROCEDIMIENTO PARA EL TRAMITE DE LOS PROYECTOS DE ACUERDO</t>
  </si>
  <si>
    <t>1D-AAP-P004</t>
  </si>
  <si>
    <t>PROCEDIMIENTO DE GESTIÓN DE INICIATIVAS DE CONTROL POLITICO - CONCEJO DE BOGOTA D.C</t>
  </si>
  <si>
    <t>1D-AAP-P007</t>
  </si>
  <si>
    <t>Dirección de Relaciones Políticas, Subsecretaría de Gestión Local</t>
  </si>
  <si>
    <t>PROCEDIMIENTO GESTIÓN DE INICIATIVAS DE CONTROL POLITICO - CONGRESO DE LA REPÚBLICA</t>
  </si>
  <si>
    <t>1D-AAP-P008</t>
  </si>
  <si>
    <t>INSTRUCTIVO PARA LA PREPARACIÓN DE DEBATES DE CONTROL POLÍTICO - CONCEJO DE BOGOTÁ D.C</t>
  </si>
  <si>
    <t>1D-AAP-P009</t>
  </si>
  <si>
    <t>FORMATO DE SEGUIMIENTO A TRAMITES DE PROPOSICIONES</t>
  </si>
  <si>
    <t>4831 V1, 11592 V2</t>
  </si>
  <si>
    <t>1D-AAP-F003</t>
  </si>
  <si>
    <t>FORMATO PERCEPCIÓN DE LA CALIDAD DEL SERVICIO OFRECIDO POR LA SDG DSAE</t>
  </si>
  <si>
    <t>1D-AAP-F011</t>
  </si>
  <si>
    <t>FORMATO PLAN DE ACCIÓN ASUNTOS ELECTORALES.</t>
  </si>
  <si>
    <t>1D-AAP-F009</t>
  </si>
  <si>
    <t>FORMATO UNICO PARA EMISIÓN DE COMENTARIOS PROYECTOS DE ACUERDO.</t>
  </si>
  <si>
    <t>RF-2021-1-1433</t>
  </si>
  <si>
    <t xml:space="preserve">1D-AAP-F002 </t>
  </si>
  <si>
    <t>FORMATO DE ASIGNACIÓN DE SECTORES RESPONSABLES CONGRESO</t>
  </si>
  <si>
    <t>RF-2021-1-1433, 11592 V2</t>
  </si>
  <si>
    <t>1D-AAP-F010</t>
  </si>
  <si>
    <t>FORMATO DE SEGUIMIENTO AL TRAMITE DE PROPOSICIONES DEL CONGRESO.</t>
  </si>
  <si>
    <t xml:space="preserve">1D-AAP-F012 </t>
  </si>
  <si>
    <t>FORMATO UNICO PARA LA EMISIÓN DE COMENTARIOS CONGRESO</t>
  </si>
  <si>
    <t>1D-AAP-F013</t>
  </si>
  <si>
    <t>DERECHOS HUMANOS</t>
  </si>
  <si>
    <t>CONVIVENCIA Y DIÁLOGO SOCIAL</t>
  </si>
  <si>
    <t>FOMENTO Y PROTECCIÓN DE LOS DDHH</t>
  </si>
  <si>
    <t>146907 VERSIÓN1</t>
  </si>
  <si>
    <t>1D-DHP-C001</t>
  </si>
  <si>
    <t>1D-DHP-MR001</t>
  </si>
  <si>
    <t>PROCEDIMIENTO PARA EL DISEÑO, IMPLEMENTACIÓN, EVALUACIÓN, MEJORA Y SOSTENIBILIDAD DEL SISTEMA DISTRITAL DE DERECHOS</t>
  </si>
  <si>
    <t>VERSION1</t>
  </si>
  <si>
    <t>1D-DHP-P005; 1D-DHP-P7; 1D-DHP-P008; 1D-DHP-P009;</t>
  </si>
  <si>
    <t>Subsecretaría para la Gobernabilidad y la Garantía de Derechos, Dirección de Derechos Humanos, Subdirección de Asuntos de Libertad Religiosa y de Conciencia, Subdirección de Asuntos Étnicos</t>
  </si>
  <si>
    <t>PROTOCOLO PARA FORMACIÓN EN DERECHOS HUMANOS</t>
  </si>
  <si>
    <t>159085VERSION1</t>
  </si>
  <si>
    <t>INSTRUCCIONES PARA ESPACIO DE ATENCIÓN DIFERENCIADA – CASA DEL PENSAMIENTO INDÍGENA</t>
  </si>
  <si>
    <t>PROTOCOLO PARA LA ATENCIÓN VÍCTIMAS DE VIOLENCIA(S) EN RAZÓN A SU ORIENTACIÓN SEXUAL E IDENTIDAD DE GÉNERO CASA REFUGIO</t>
  </si>
  <si>
    <t>3546 VERSION1</t>
  </si>
  <si>
    <t>PROTOCOLO PARA LA ATENCION Y PROTECCION DE DEFENSORAS Y DEFENSORES</t>
  </si>
  <si>
    <t>PROTOCOLO PARA LA ATENCION INTERNA DE LAS VICTIMAS DE TRATA DE PERSONAS</t>
  </si>
  <si>
    <t xml:space="preserve">LISTADO DE ASISTENCIA PARA LA PROMOCIÓN  Y DIFUSIÓN DE DERECHOS HUMANOS </t>
  </si>
  <si>
    <t>1D-DHP-F064</t>
  </si>
  <si>
    <t>FORMATO ÚNICO</t>
  </si>
  <si>
    <t>FORMATO DE SERVICIO DE ALOJAMIENTO</t>
  </si>
  <si>
    <t>FORMATO ACTA DE ENTREGA LGBTI</t>
  </si>
  <si>
    <t>FORMATO DE ACTA DE EGRESO LGBTI</t>
  </si>
  <si>
    <t>FORMATO DE ORIENTACION PROFESIONAL CONFIA</t>
  </si>
  <si>
    <t>FORMATO DE ENCUESTA DE SATISFACCIÓN DEL SERVICIO</t>
  </si>
  <si>
    <t>FORMATO PARA PRESENTACIÓN DE INFORME SOBRE RECORRIDO EN LAS LOCALIDADES</t>
  </si>
  <si>
    <t>FORMATO DE ORIENTACIÓN INICIAL CONFÍA</t>
  </si>
  <si>
    <t>FORMATO ASISTENCIA JURÍDICA POBLACION LGBT</t>
  </si>
  <si>
    <t>ACTA COMITÉ ESTUDIO DE CASO</t>
  </si>
  <si>
    <t>FORMATO APERTURA PSICOLOGÍA</t>
  </si>
  <si>
    <t>FORMATO DE SEGUIMIENTO PSICOLOGÍA</t>
  </si>
  <si>
    <t>FORMATO INSTRUMENTO DE CARACTERIZACIÓN DE CASOS</t>
  </si>
  <si>
    <t>FORMATO REMISIÓN E IMPLEMENTACIÓN DE MEDIDAS</t>
  </si>
  <si>
    <t>ACTA DE CONSENTIMIENTO Y AUTORIZACIÓN DE INGRESO DEFENSORES</t>
  </si>
  <si>
    <t>FORMATO ACTA DE ENTREGA DEFENSORES</t>
  </si>
  <si>
    <t>FORMATO CIERRE DE CASOS DEFENSORES</t>
  </si>
  <si>
    <t>FORMATO DE ACTA DE EGRESO DEFENSORES</t>
  </si>
  <si>
    <t>FORMATO ENCUESTA DE SATISFACCIÓN</t>
  </si>
  <si>
    <t>ACTA DE INGRESO Y CONSENTIMIENTO LGBTI</t>
  </si>
  <si>
    <t>FORMATO DE CONSENTIMIENTO Y AUTORIZACIÓN DE INGRESO PVT</t>
  </si>
  <si>
    <t>FORMATO DE ACTA DE EGRESO VTP</t>
  </si>
  <si>
    <t>FORMATO CIERRE DE CASO VTP</t>
  </si>
  <si>
    <t>FORMATO ACTA DE ENTREGA VTP</t>
  </si>
  <si>
    <t>DE APOYO</t>
  </si>
  <si>
    <t>GESTIÓN JURÍDICA</t>
  </si>
  <si>
    <t>146301 VERSIÓN1</t>
  </si>
  <si>
    <t>2L-GNJ-C001</t>
  </si>
  <si>
    <t>PROCEDIMIENTO PARA LA ASESORÍA JURÍDICA Y REPRESENTACIÓN ADMINISTRATIVA, JUDICIAL Y EXTRAJUDICIAL</t>
  </si>
  <si>
    <t>1D-GSJ-P001</t>
  </si>
  <si>
    <t>PROCEDIMIENTO PARA LA IDENTIFICACIÓN, ACTUALIZACIÓN, MONITOREO Y EVALUACIÓN DE REQUISITOS LEGALES</t>
  </si>
  <si>
    <t>INSTRUCTIVO DE DEFENSA EXTRAJUDICIAL</t>
  </si>
  <si>
    <t>1D-GSJ-I004</t>
  </si>
  <si>
    <t xml:space="preserve">INSTRUCTIVO DE PAGO DE SENTENCIAS, DECISIONES JUDICIALES Y ADMINISTRATIVAS, LAUDOS ARBITRALES Y ACUERDOS CONCILIATORIOS </t>
  </si>
  <si>
    <t>1D-GSJ-I008</t>
  </si>
  <si>
    <t>INSTRUCCIONES DE RESPUESTA A DERECHOS DE PETICIÓN Y CONSULTA</t>
  </si>
  <si>
    <t>161980, 11454 VERSIÓN2</t>
  </si>
  <si>
    <t>1D-GSJ-IN001</t>
  </si>
  <si>
    <t>INSTRUCCIONES PARA ACCIONES DE REPETICIÓN</t>
  </si>
  <si>
    <t>1D-GSJ-IN002</t>
  </si>
  <si>
    <t>INSTRUCTIVO PARA EL TRÁMITE DE ACCIONES CONSTITUCIONALES</t>
  </si>
  <si>
    <t>1D-GSJ-I2</t>
  </si>
  <si>
    <t>INSTRUCTIVO DE SUSTANCIACIÓN DE ACTOS ADMINISTRATIVOS</t>
  </si>
  <si>
    <t>1D-GSJ-I003</t>
  </si>
  <si>
    <t>INSTRUCTIVO DE DEFENSA JUDICIAL</t>
  </si>
  <si>
    <t>1D-GSJ-I6</t>
  </si>
  <si>
    <t>INSTRUCTIVO PARA VIABILIDAD JURÍDICIA DE PROYECTOS DE ACTOS ADMINISTRATIVOS Y OTROS</t>
  </si>
  <si>
    <t>1D-GSJ-I005</t>
  </si>
  <si>
    <t>INSTRUCTIVO PARA REVISIÓN JURÍDICA DE ACUERDOS LOCALES</t>
  </si>
  <si>
    <t>1D-GSJ-I007</t>
  </si>
  <si>
    <t>GESTIÓN CORPORATIVA</t>
  </si>
  <si>
    <t>GESTIÓN CORPORATIVA LOCAL</t>
  </si>
  <si>
    <t>MANUAL DE CONTRATACIÓN LOCAL  </t>
  </si>
  <si>
    <t>2L-GAR-M001</t>
  </si>
  <si>
    <t>MANUAL DE CAJAS MENORES</t>
  </si>
  <si>
    <t>2L-GAR-M003</t>
  </si>
  <si>
    <t>MANUAL DE POLÍTICA CONTABLE</t>
  </si>
  <si>
    <t>2L-GAR-M002</t>
  </si>
  <si>
    <t>PROCEDIMIENTO PARA LA ADQUISICIÓN Y ADMINISTRACIÓN DE BIENES Y SERVICIOS LOCAL</t>
  </si>
  <si>
    <t>2L-GAR-P1</t>
  </si>
  <si>
    <t>INSTRUCCIONES PARA EL CONTROL DE CONSUMO DE COMBUSTIBLE DE VEHÍCULOS EN EL ÁREA RURAL DE LAS ALCALDÍAS LOCALES.</t>
  </si>
  <si>
    <t>1D-PGE-R003</t>
  </si>
  <si>
    <t>INSTRUCTIVO PARA LICITACIÓN PÚBLICA LOCAL</t>
  </si>
  <si>
    <t xml:space="preserve">2L-GAR-I9 </t>
  </si>
  <si>
    <t>INSTRUCTIVO PARA SELECCIÓN ABREVIADA SUBASTA INVERSA LOCAL</t>
  </si>
  <si>
    <t>2L-GAR-I11</t>
  </si>
  <si>
    <t>INSTRUCTIVO PARA CONCURSO DE MERITOS LOCAL</t>
  </si>
  <si>
    <t>2L-GAR-I12</t>
  </si>
  <si>
    <t>2L-GAR-I7</t>
  </si>
  <si>
    <t>INSTRUCTIVO MÍNIMA CUANTÍA</t>
  </si>
  <si>
    <t>2L-GAR-I15</t>
  </si>
  <si>
    <t>INSTRUCTIVO PARA CONTRATOS INTERADMINISTRATIVOS LOCAL</t>
  </si>
  <si>
    <t xml:space="preserve">2L-GAR-I8 </t>
  </si>
  <si>
    <t>INSTRUCTIVO PARA SELECCIÓN ABREVIADA DE MENOR CUANTÍA LOCAL</t>
  </si>
  <si>
    <t>2L-GAR-I10</t>
  </si>
  <si>
    <t>INSTRUCTIVO CONVENIOS DE ASOCIACIÓN.</t>
  </si>
  <si>
    <t>2L-GAR-I17</t>
  </si>
  <si>
    <t>INSTRUCTIVO EJECUCIÓN PRESUPUESTAL DE GASTOS E INVERSIÓN LOCAL</t>
  </si>
  <si>
    <t xml:space="preserve">2L-GAR-I4 </t>
  </si>
  <si>
    <t>INSTRUCTIVO TRAMITE DE PAGO LOCAL.</t>
  </si>
  <si>
    <t>2L-GAR-I16</t>
  </si>
  <si>
    <t xml:space="preserve"> INSTRUCTIVO PARA ELABORACIÓN Y APROBACIÓN DEL PRESUPUESTO LOCAL</t>
  </si>
  <si>
    <t>2L-GAR-I1</t>
  </si>
  <si>
    <t>INSTRUCTIVO PARA LA PROGRAMACIÓN, REPROGRAMACIÓN Y LIBERACIÓN DEL PAC</t>
  </si>
  <si>
    <t xml:space="preserve">2L-GAR-I2 </t>
  </si>
  <si>
    <t xml:space="preserve">INSTRUCTIVO CAUSACIÓN DE HECHOS ECONÓMICOS </t>
  </si>
  <si>
    <t>2L-GAR- I3</t>
  </si>
  <si>
    <t>INSTRUCTIVO PARA MODIFICACIONES PRESUPUESTALES LOCAL</t>
  </si>
  <si>
    <t xml:space="preserve">2L-GAR-I5 </t>
  </si>
  <si>
    <t xml:space="preserve"> INSTRUCTIVO PARA CIERRE PRESUPUESTAL LOCAL</t>
  </si>
  <si>
    <t>2L-GAR-I6</t>
  </si>
  <si>
    <t>INSTRUCTIVO PARA SUSCRIPCIÓN, LEGALIZACIÓN Y LIQUIDACIÓN DEL CONTRATO LOCAL</t>
  </si>
  <si>
    <t>2L-GAR-I13</t>
  </si>
  <si>
    <t>INSTRUCTIVO CONCILIACIONES, ELABORACIÓN DE INFORMES Y CIERRE CONTABLE LOCAL</t>
  </si>
  <si>
    <t>2L-GAR-I14</t>
  </si>
  <si>
    <t>FORMATO CONTROL DE ENTREGA DE COMBUSTIBLE</t>
  </si>
  <si>
    <t>1D-PGE-F057</t>
  </si>
  <si>
    <t>FORMATO SOLICITUD SUMINISTRO Y ENTREGA COMBUSTIBLE (PESADOS)</t>
  </si>
  <si>
    <t>1D-PGE-F058</t>
  </si>
  <si>
    <t xml:space="preserve">FORMATO ORDEN DE SUMINISTRO COMBUSTIBLE (LIVIANOS). </t>
  </si>
  <si>
    <t>1D-PGE-F059</t>
  </si>
  <si>
    <t>PLANTILLA ESTUDIOS PREVIOS LICITACIÓN PUBLICA </t>
  </si>
  <si>
    <t>PLANTILLA ESTUDIOS PREVIOS SELECCIÓN ABREVIADA SUBASTA INVERSA </t>
  </si>
  <si>
    <t>PLANTILLA ESTUDIOS PREVIOS CONCURSO DE MERITOS</t>
  </si>
  <si>
    <t>PLANTILLA ESTUDIOS PREVIOS CONTRATACIÓN DIRECTA PRESTACIÓN DE SERVICIOS</t>
  </si>
  <si>
    <t>PLANTILLA ESTUDIOS PREVIOS MINIMA CUANTIA </t>
  </si>
  <si>
    <t>PLANTILLA ACEPTACIÓN OFERTA MÍNIMA CUANTIA </t>
  </si>
  <si>
    <t>PLANTILLA ESTUDIOS PREVIOS CONVENIOS DE ASOCIACIÓN </t>
  </si>
  <si>
    <t>FORMATO HOJA DE RUTA –CONTROL DE PAGOS</t>
  </si>
  <si>
    <t>2L-GAR-F2</t>
  </si>
  <si>
    <t>SOLICITUD DE CDP PARA PROYECTOS DE INVERSIÓN</t>
  </si>
  <si>
    <t>2L-GAR-F4</t>
  </si>
  <si>
    <t>SOLICITUD DE CDP PARA GASTOS DE FUNCIONAMIENTO</t>
  </si>
  <si>
    <t>2L-GAR-F5</t>
  </si>
  <si>
    <t>FORMATO CONTROL DE SESIONES EDILES</t>
  </si>
  <si>
    <t>2L-GAR-F009</t>
  </si>
  <si>
    <t>FORMATO RUBRO TASAS E IMPUESTOS</t>
  </si>
  <si>
    <t>1D-GAR-F30</t>
  </si>
  <si>
    <t>FORMATO RUBRO COMBUSTIBLE, LUBRICANTES Y LLANTAS</t>
  </si>
  <si>
    <t>1D-GAR-F31</t>
  </si>
  <si>
    <t>FORMATO DE SOLICITUD DE ELEMENTOS Y SERVICIOS</t>
  </si>
  <si>
    <t>1D-GAR-F64</t>
  </si>
  <si>
    <t>FORMATO DE ACTA DE LEGALIZACIÓN DE CAJA MENOR ALCALDÍA LOCAL.</t>
  </si>
  <si>
    <t>1D-GAR-F84</t>
  </si>
  <si>
    <t>FORMATO ACTA DE ARQUEO DE CAJA MENOR.</t>
  </si>
  <si>
    <t>1D-GAR-F85</t>
  </si>
  <si>
    <t>FORMATO DE ACTA DE APERTURA DE LIBRO OFICIAL.</t>
  </si>
  <si>
    <t>1D-GAR-F86</t>
  </si>
  <si>
    <t>FORMATO DE ACTA DE ANULACIÓN DE CHEQUE.</t>
  </si>
  <si>
    <t>1D-GAR-F87</t>
  </si>
  <si>
    <t>FORMATO DE HOJA DE CONTROL.</t>
  </si>
  <si>
    <t>1D-GAR-F90</t>
  </si>
  <si>
    <t>FORMATO DE HOJA AUXILIAR DE EFECTIVO.</t>
  </si>
  <si>
    <t>1D-GAR-F91</t>
  </si>
  <si>
    <t>FORMATO HOJA AUXILIAR DE BANCOS.</t>
  </si>
  <si>
    <t>1D-GAR-F92</t>
  </si>
  <si>
    <t>FORMATO RECIBO PROVISIONAL CAJA MEJOR ALCALDÍA LOCAL.</t>
  </si>
  <si>
    <t>1D-GAR-F94</t>
  </si>
  <si>
    <t>FORMATO DE CONCILIACIÓN BANCARIA.</t>
  </si>
  <si>
    <t>1D-GAR-F95</t>
  </si>
  <si>
    <t>FORMATO PLANILLA DE TRANSPORTE.</t>
  </si>
  <si>
    <t>1D-GAR-F99</t>
  </si>
  <si>
    <t>FORMATO COMPROBANTE DE INGRESOS.</t>
  </si>
  <si>
    <t>1D-GAR-F101</t>
  </si>
  <si>
    <t>FORMATO DE COMPROBANTE DE EGRESOS.</t>
  </si>
  <si>
    <t>1D-GAR-F102</t>
  </si>
  <si>
    <t>FORMATO NO HAY EXISTENCIA DE ELEMENTOS</t>
  </si>
  <si>
    <t>1D-GAR-F124</t>
  </si>
  <si>
    <t>FORMATO RUBRO IMPRESOS Y PUBLICACIONES</t>
  </si>
  <si>
    <t>1D-GAR-F125</t>
  </si>
  <si>
    <t>FORMATO RUBRO MANTENIMIENTO ENTIDAD</t>
  </si>
  <si>
    <t>1D-GAR-F126</t>
  </si>
  <si>
    <t>FORMATO RUBRO MATERIALES Y SUMINISTROS</t>
  </si>
  <si>
    <t>1D-GAR-F127</t>
  </si>
  <si>
    <t>FORMATO LIQUIDACIÓN DE IMPUESTOS NACION</t>
  </si>
  <si>
    <t>1D-GAR-F128</t>
  </si>
  <si>
    <t>FORMATO PLANILLA DE TRANSPORTE UNIDADES</t>
  </si>
  <si>
    <t>1D-GAR-F148</t>
  </si>
  <si>
    <t xml:space="preserve">FORMATO DE REPROGRAMACIÓN DEL PAC </t>
  </si>
  <si>
    <t>2L-GAR- F1</t>
  </si>
  <si>
    <t xml:space="preserve">FORMATO HOJA DE RUTA - REPROGRAMACIÓN PAC Y PAGOS </t>
  </si>
  <si>
    <t>A - 624</t>
  </si>
  <si>
    <t>2L-GAR- F2</t>
  </si>
  <si>
    <t>FORMATO PARA EL CÁLCULO DE IMPUESTOS</t>
  </si>
  <si>
    <t>2L-GAR- F3</t>
  </si>
  <si>
    <t>FORMATO INFORME DE ACTIVIDADES DE EJECUCIÓN Y SUPERVISIÓN</t>
  </si>
  <si>
    <t>2L-GAR-F010</t>
  </si>
  <si>
    <t>FORMATO DE SOLICITUD DE MODIFICACIÓN CONTRACTUAL</t>
  </si>
  <si>
    <t>2L-GAR-F012</t>
  </si>
  <si>
    <t>PLANTILLA ACTA DE LIQUIDACIÓN </t>
  </si>
  <si>
    <t>PLANTILLA ACTA DE SUSPENSIÓN </t>
  </si>
  <si>
    <t>PLANTILLA APROBACIÓN DE POLIZA </t>
  </si>
  <si>
    <t>PLANTILLA ADICIÓN DE PRORROGA</t>
  </si>
  <si>
    <t>PLANTILLA CERTIFICACIÓN DE CUMPLIMIENTO PERSONA NATURAL  </t>
  </si>
  <si>
    <t>PLANTILA  CERTIFICACIÓN DE CUMPLIMIENTO PERSONA JURIDICA </t>
  </si>
  <si>
    <t>PLANTILLA DESIGNACIÓN DE SUPERVISIÓN </t>
  </si>
  <si>
    <t>PLANTILLA INVITACION PUBLICA </t>
  </si>
  <si>
    <t>PLANTILLA OTROSI </t>
  </si>
  <si>
    <t>PLANTILLA ACTA DE INICIO</t>
  </si>
  <si>
    <t>2L-GAR-F006</t>
  </si>
  <si>
    <t>GESTIÓN CORPORATIVA INSTITUCIONAL</t>
  </si>
  <si>
    <t>1D-GAR-M001</t>
  </si>
  <si>
    <t>1D-GAR-M003</t>
  </si>
  <si>
    <t>MANUAL DE CONTRATACIÓN</t>
  </si>
  <si>
    <t>1D-GAR-M002</t>
  </si>
  <si>
    <t>MANUAL DE SUPERVISIÓN E INTERVENTORÍA</t>
  </si>
  <si>
    <t>1D-GAR-M006</t>
  </si>
  <si>
    <t>PROCEDIMIENTO PARA LA ADQUISICIÓN Y ADMINISTRACIÓN DE BIENES Y SERVICIOS</t>
  </si>
  <si>
    <t>1D-GAR-P001</t>
  </si>
  <si>
    <t>PROCEDIMIENTO DE INGRESO Y EGRESOS DE BIENES EN EL ALMACÉN</t>
  </si>
  <si>
    <t>1D-GAR-P004</t>
  </si>
  <si>
    <t xml:space="preserve">GUÍA DE CONTRATACIÓN SOSTENIBLE  </t>
  </si>
  <si>
    <t xml:space="preserve">1D-GAR-G002 </t>
  </si>
  <si>
    <t>1D-GAR-IN017</t>
  </si>
  <si>
    <t>1D-GAR-I26</t>
  </si>
  <si>
    <t>A-1227 V1; A - 5966 V2</t>
  </si>
  <si>
    <t>INSTRUCTIVO PARA LA EXPEDICIÓN DEL CERTIFICADO DE DISPONIBILIDAD PRESUPUESTAL CDP</t>
  </si>
  <si>
    <t>1D-GAR-I25</t>
  </si>
  <si>
    <t>1D-GAR-I19</t>
  </si>
  <si>
    <t>1D-GAR-IN015</t>
  </si>
  <si>
    <t>1D-GAR-I20</t>
  </si>
  <si>
    <t>1D-GAR-I24</t>
  </si>
  <si>
    <t>1D-GAR-I18</t>
  </si>
  <si>
    <t>1D-GAR-I23</t>
  </si>
  <si>
    <t>1D-GAR-I37</t>
  </si>
  <si>
    <t>1D-GAR-I21</t>
  </si>
  <si>
    <t>1D-GAR-I22</t>
  </si>
  <si>
    <t>INSTRUCTIVO SUSCRIPCIÓN Y LEGALIZACIÓN DEL CONTRATO</t>
  </si>
  <si>
    <t>1D-GAR-I14</t>
  </si>
  <si>
    <t>INSTRUCTIVO PARA LA EXPEDICIÓN DEL CERTIFICADO DE REGISTRO PRESUPUESTAL CRP</t>
  </si>
  <si>
    <t>1D-GAR-I27</t>
  </si>
  <si>
    <t>INSTRUCCIONES PARA EL MANTENIMIENTO DE LA INFRAESTRUCTURA FÍSICA DE LA SDG.</t>
  </si>
  <si>
    <t>1D-GAR-IN004</t>
  </si>
  <si>
    <t>INSTRUCCIONES PARA PAGOS</t>
  </si>
  <si>
    <t>1D-GAR-IN009</t>
  </si>
  <si>
    <t>IN020</t>
  </si>
  <si>
    <t>1D-GAR-I31</t>
  </si>
  <si>
    <t>IN021</t>
  </si>
  <si>
    <t>1D-GAR-I43</t>
  </si>
  <si>
    <t>IN022</t>
  </si>
  <si>
    <t>1D-GAR-I44</t>
  </si>
  <si>
    <t>IN023</t>
  </si>
  <si>
    <t>INSTRUCTIVO PARA DETERMINAR, VERIFICAR Y EVALUAR LOS COMPONENTES FINANCIEROS Y LA CAPACIDAD ORGANIZACIONAL EN LOS PROCESOS DE CONTRATACIÓN</t>
  </si>
  <si>
    <t>1D-GAR-I047</t>
  </si>
  <si>
    <t>IN024</t>
  </si>
  <si>
    <t>INSTRUCTIVO PARA APLICAR RETENCIONES A LOS CONTRATOS DE PRESTACIÓN DE SERVICIOS</t>
  </si>
  <si>
    <t>A-1227 V1; A- 12976</t>
  </si>
  <si>
    <t>1D-GAR-I048</t>
  </si>
  <si>
    <t>IN025</t>
  </si>
  <si>
    <t>INSTRUCCIONES PARA LA DEPURACIÓN DE PASIVOS EXIGIBLES</t>
  </si>
  <si>
    <t>A-1227V1; A-11080 V2</t>
  </si>
  <si>
    <t>1D-GAR-IN007</t>
  </si>
  <si>
    <t>IN026</t>
  </si>
  <si>
    <t>INSTRUCTIVO PARA LA ASIGNACIÓN DE PERMISOS EN LA TELEFONÍA FIJA DE LA SECRETARIA DISTRITAL DE GOBIERNO</t>
  </si>
  <si>
    <t>1D-GAR-I058</t>
  </si>
  <si>
    <t>IN027</t>
  </si>
  <si>
    <t>INSTRUCTIVO PARA EL MANEJO DE CELULARES CORPORATIVOS EN LA SECRETARIA DISTRITAL DE GOBIERNO</t>
  </si>
  <si>
    <t>1D-GAR-I059</t>
  </si>
  <si>
    <t>IN028</t>
  </si>
  <si>
    <t>INSTRUCTIVO PARA SOLICITUD DE SERVICIO DE TRANSPORTE</t>
  </si>
  <si>
    <t>1D-GAR-I060</t>
  </si>
  <si>
    <t>IN029</t>
  </si>
  <si>
    <t>IN030</t>
  </si>
  <si>
    <t>INSTRUCTIVO PARA LA PROGRAMACIÓN Y REPORTE DE PROCESOS DE CONTRATACIÓN EN CURSO</t>
  </si>
  <si>
    <t>A-1227; A- 12976</t>
  </si>
  <si>
    <t>IN031</t>
  </si>
  <si>
    <t>1D-GAR-IN018</t>
  </si>
  <si>
    <t>FORMATO DE CONCILIACIÓN DE GASTOS PERSONALES.</t>
  </si>
  <si>
    <t>1D-GAR-F88</t>
  </si>
  <si>
    <t>FORMATO CONCILIACIÓN DE GASTOS CONTABILIDAD VS PRESUPUESTO – RUBRO.</t>
  </si>
  <si>
    <t>1D-GAR-F81</t>
  </si>
  <si>
    <t>FORMATO INFORME SOBRE PRESUNTOS DETRIMENTOS PATRIMONIALES, PÉRDIDAS, HURTOS Y/O PÉRDIDAS DETECTADAS.</t>
  </si>
  <si>
    <t>1D-GAR-F80</t>
  </si>
  <si>
    <t>FORMATO ANEXO CONTROL DE AVANCES ANTICIPADOS Y DEPÓSITOS ENTREGADOS EN ADMINISTRACIÓN.</t>
  </si>
  <si>
    <t>1D-GAR-F75</t>
  </si>
  <si>
    <t>FORMATO DE ANÁLISIS DE CUENTAS POR PAGAR.</t>
  </si>
  <si>
    <t>1D-GAR-F74</t>
  </si>
  <si>
    <t>ESTUDIOS PREVIOS PARA SELECCIÓN ABREVIADA POR SUBASTA INVERSA</t>
  </si>
  <si>
    <t>149357, 155316 VERSIÓN1</t>
  </si>
  <si>
    <t>1D-GAR-F67</t>
  </si>
  <si>
    <t>ESTUDIOS PREVIOS PARA SELECCIÓN ABREVIADA DE MENOR CUANTÍA.</t>
  </si>
  <si>
    <t>1D-GAR-F62</t>
  </si>
  <si>
    <t>FORMATO LISTA DE CHEQUEO - DOCUMENTOS PARA LIQUIDACIÓN DE CONTRATOS.</t>
  </si>
  <si>
    <t>1D-GAR-F55</t>
  </si>
  <si>
    <t>FORMATO MODELO DE ACTA DE LIQUIDACIÓN PERSONA JURÍDICA.</t>
  </si>
  <si>
    <t>1D-GAR-F52</t>
  </si>
  <si>
    <t>FORMATO MODELO DE ACTA DE LIQUIDACIÓN PERSONA NATURAL.</t>
  </si>
  <si>
    <t>1D-GAR-F51</t>
  </si>
  <si>
    <t>1D-GAR-F42</t>
  </si>
  <si>
    <t>FORMATO ACTA DE SORTEO</t>
  </si>
  <si>
    <t>1D-GAR-F41</t>
  </si>
  <si>
    <t>FORMATO DE RECOMENDACIÓN DEL COMITÉ ASESOR EVALUADOR</t>
  </si>
  <si>
    <t>1D-GAR-F40</t>
  </si>
  <si>
    <t>FORMATO DE ACTA DE CIERRE</t>
  </si>
  <si>
    <t>1D-GAR-F39</t>
  </si>
  <si>
    <t>FORMATO ESTUDIOS PREVIOS CONCURSO DE MÉRITOS ABIERTO O CON PRECALIFICACIÓN.</t>
  </si>
  <si>
    <t>1D-GAR-F36</t>
  </si>
  <si>
    <t>FORMATO BASE PARA ESTUDIO DE TÍTULOS</t>
  </si>
  <si>
    <t>1D-GAR-F22</t>
  </si>
  <si>
    <t>SOLICITUD DE MODIFICACIÓN CONTRACTUAL</t>
  </si>
  <si>
    <t>1D-GAR-F193</t>
  </si>
  <si>
    <t>PLANILLA DE ENTREGA DE RESOLUCIONES MOTIVADAS Y SOPORTES PARA PAGO DE PASIVOS EXIGIBLES</t>
  </si>
  <si>
    <t>1D-GAR-F184</t>
  </si>
  <si>
    <t>PLANILLA DE CONTROL DE ENTREGA DE CERTIFICADOS DE REGISTRO PRESUPUESTAL</t>
  </si>
  <si>
    <t>1D-GAR-F183</t>
  </si>
  <si>
    <t>PLANILLA DE CONTROL DE ENTREGA DE CERTIFICADOS DE DISPONIBILIDAD PRESUPUESTAL</t>
  </si>
  <si>
    <t>1D-GAR-F182</t>
  </si>
  <si>
    <t>SELECCIÓN ABREVIADA POR EL PROCEDIMIENTO DE BOLSA DE PRODUCTOS</t>
  </si>
  <si>
    <t>1D-GAR-F179</t>
  </si>
  <si>
    <t xml:space="preserve">1D-GAR-F173 </t>
  </si>
  <si>
    <t>FORMATO INFORME FINAL DE SUPERVISIÓN.</t>
  </si>
  <si>
    <t>1D-GAR-F165</t>
  </si>
  <si>
    <t>FORMATO CONTRATO INTER ADMINISTRATIVO</t>
  </si>
  <si>
    <t>1D-GAR-F161</t>
  </si>
  <si>
    <t>FORMATO NO EXISTENCIA DE PLURALIDAD DE OFERENTES</t>
  </si>
  <si>
    <t>1D-GAR-F159</t>
  </si>
  <si>
    <t>FORMATO REGÍMENES ESPECIALES</t>
  </si>
  <si>
    <t>1D-GAR-F158</t>
  </si>
  <si>
    <t>FORMATO DE INVITACIÓN A PARTICIPAR EN EL PROCESO DE SELECCIÓN DE MÍNIMA CUANTÍA</t>
  </si>
  <si>
    <t>1D-GAR-F152</t>
  </si>
  <si>
    <t>FORMATO DE IDONEIDAD PARA CONTRATOS DE PRESTACIÓN DE SERVICIOS PROFESIONALES O DE APOYO A LA GESTIÓN.</t>
  </si>
  <si>
    <t>1D-GAR-F150</t>
  </si>
  <si>
    <t>FORMATO ACTA DE TRASLADO DE CAMBIO RESPONSABLE</t>
  </si>
  <si>
    <t xml:space="preserve">1D-GAR-F133 </t>
  </si>
  <si>
    <t>FORMATO CONTROL ENTREGA DE CONTRATOS A GESTIÓN DOCUMENTAL</t>
  </si>
  <si>
    <t>1D-GAR-F113</t>
  </si>
  <si>
    <t>FORMATO CONTROL DE ENTREGA DE ÓRDENES DE PAGO GIRADAS</t>
  </si>
  <si>
    <t>1D-GAR-F110</t>
  </si>
  <si>
    <t>FORMATO PROGRAMACIÓN INICIAL - REPROGRAMACIÓN PAC</t>
  </si>
  <si>
    <t>1D-GAR-F96</t>
  </si>
  <si>
    <t>FORMATO ACTA DE TRASLADO DE ELEMENTOS</t>
  </si>
  <si>
    <t>ACTA DE VISITA PARA LA TOMA FÍSICA DE INVENTARIO DE BIENES DEVOLUTIVOS</t>
  </si>
  <si>
    <t>156778,158464 VERSIÓN1</t>
  </si>
  <si>
    <t>1D-GAR-F167</t>
  </si>
  <si>
    <t>RELACIÓN BIENES EN SERVICIO</t>
  </si>
  <si>
    <t>1D-GAR-F168</t>
  </si>
  <si>
    <t>1D-GAR-F169</t>
  </si>
  <si>
    <t>1D-GAR-F170</t>
  </si>
  <si>
    <t>A-1227 V1; A-14112</t>
  </si>
  <si>
    <t>FORMATO RELACIÓN DE ELEMENTOS PARA ENTREGA</t>
  </si>
  <si>
    <t xml:space="preserve">1D-GAR-F198 
</t>
  </si>
  <si>
    <t>CRITERIOS MÍNIMOS QUE DEBE CONTENER EL PLIEGO DE CONDICIONES CORRESPONDIENTE AL CONCURSO DE MERITOS.</t>
  </si>
  <si>
    <t>1D-GAR-F35</t>
  </si>
  <si>
    <t>FORMATO ESTUDIO DE TÍTULOS</t>
  </si>
  <si>
    <t>1D-GAR-F194</t>
  </si>
  <si>
    <t>FORMATO CONSOLIDADO DE SOLICITUDES Y/O REQUERIMIENTOS DE MANTENIMIENTO.</t>
  </si>
  <si>
    <t xml:space="preserve">1D-GAR-F25 </t>
  </si>
  <si>
    <t>ORDEN PROVISIONAL DE MANTENIMIENTO PREVENTIVO Y/O CORRECTIVO PARQUE AUTOMOTOR</t>
  </si>
  <si>
    <t xml:space="preserve">ORDEN DEFINITIVA DE MANTENIMIENTO PREVENTIVO Y/O CORRECTIVO PARQUE AUTOMOTOR </t>
  </si>
  <si>
    <t>1D-GAR-F195</t>
  </si>
  <si>
    <t xml:space="preserve">LISTA DE CHEQUEO Y ENTREGA DE VEHÍCULOS PARQUE AUTOMOTOR </t>
  </si>
  <si>
    <t>1D-GAR-F196</t>
  </si>
  <si>
    <t xml:space="preserve">HOJA DE VIDA VEHÍCULOS PARQUE AUTOMOTOR </t>
  </si>
  <si>
    <t xml:space="preserve"> 1D-GAR-F197</t>
  </si>
  <si>
    <t xml:space="preserve">FORMATO CONTROL SALIDA DE LLAMADAS DE TELEFONÍA FIJA A CELULAR </t>
  </si>
  <si>
    <t xml:space="preserve"> 1D-GAR-F189</t>
  </si>
  <si>
    <t>1D-GAR-F030</t>
  </si>
  <si>
    <t>1D-GAR-F031</t>
  </si>
  <si>
    <t>FORMATO DE SOLICITUD DE ELEMENTOS Y/O SERVICIOS</t>
  </si>
  <si>
    <t>1D-GAR-F064</t>
  </si>
  <si>
    <t>FORMATO DE ANÁLISIS DE CUENTAS POR PAGAR</t>
  </si>
  <si>
    <t>FORMATO ANEXO CONTROL DE AVANCES ANTICIPADOS Y DEPÓSITOS ENTREGADOS EN ADMINISTRACIÓN</t>
  </si>
  <si>
    <t>FORMATO CONCILIACIÓN CONTINGENTE JUDICIAL SIPROJ</t>
  </si>
  <si>
    <t>1D-GAR-F76</t>
  </si>
  <si>
    <t>1D-GAR-F080</t>
  </si>
  <si>
    <t>FORMATO LIQUIDACIÓN DE IMPUESTOS NACIONALES Y DISTRITALES</t>
  </si>
  <si>
    <t>FORMATO COMPROBANTE DIARIO</t>
  </si>
  <si>
    <t>A-1227 V1; A-11835 V2</t>
  </si>
  <si>
    <t>FORMATO ACTA DE ARQUEO DE CAJA MENOR</t>
  </si>
  <si>
    <t>1D-GAR-F085</t>
  </si>
  <si>
    <t>FORMATO DE ACTA DE APERTURA DE LIBRO OFICIAL</t>
  </si>
  <si>
    <t>1D-GAR-F086</t>
  </si>
  <si>
    <t>FORMATO DE ACTA DE ANULACIÓN DE CHEQUE</t>
  </si>
  <si>
    <t>1D-GAR-F087</t>
  </si>
  <si>
    <t>FORMATO PLANILLA DEVOLUCIÓN DE DOCUMENTOS SOPORTE DE PAGOS A CONTABILIDAD</t>
  </si>
  <si>
    <t>1D-GAR-F111</t>
  </si>
  <si>
    <t>FORMATO DE HOJA DE CONTROL</t>
  </si>
  <si>
    <t>1D-GAR-F090</t>
  </si>
  <si>
    <t>FORMATO DE HOJA AUXILIAR DE EFECTIVO</t>
  </si>
  <si>
    <t>1D-GAR-F091</t>
  </si>
  <si>
    <t>FORMATO HOJA AUXILIAR DE BANCOS</t>
  </si>
  <si>
    <t>1D-GAR-F092</t>
  </si>
  <si>
    <t>FORMATO RECIBO PROVISIONAL CAJA MEJOR ALCALDÍA LOCAL</t>
  </si>
  <si>
    <t>1D-GAR-F094</t>
  </si>
  <si>
    <t>FORMATO DE CONCILIACIÓN BANCARIA</t>
  </si>
  <si>
    <t>1D-GAR-F095</t>
  </si>
  <si>
    <t>1D-GAR-F097</t>
  </si>
  <si>
    <t>FORMATO DE AFECTACIÓN PRESUPUESTAL CAJAS MENORES</t>
  </si>
  <si>
    <t>1D-GAR-F098</t>
  </si>
  <si>
    <t>FORMATO PLANILLA DE TRANSPORTE</t>
  </si>
  <si>
    <t>1D-GAR-F099</t>
  </si>
  <si>
    <t>FORMATO COMPROBANTE DE INGRESOS</t>
  </si>
  <si>
    <t>FORMATO DE COMPROBANTE DE EGRESOS</t>
  </si>
  <si>
    <t>FORMATO HOJA CONTROL DE RETENCIONES</t>
  </si>
  <si>
    <t>FORMATO BIENES RECIBIDOS EN COMODATO</t>
  </si>
  <si>
    <t>1D-GAR-F162</t>
  </si>
  <si>
    <t>FORMATO LISTA DE CHEQUEO DE SOPORTES PARA PAGO</t>
  </si>
  <si>
    <t>1D-GAR-F185</t>
  </si>
  <si>
    <t>FORMATO DE DEVOLUCIÓN DE CUENTAS A GESTORES</t>
  </si>
  <si>
    <t>1D-GAR-F189</t>
  </si>
  <si>
    <t xml:space="preserve">FORMATO ESTUDIOS PREVIOS CONTRATACIÓN DIRECTA ARRENDAMIENTO O ADQUISICIÓN DE INMUEBLES </t>
  </si>
  <si>
    <t>1D-GAR-F160</t>
  </si>
  <si>
    <t>ESTUDIOS PREVIOS PARA LICITACIÓN PÚBLICA</t>
  </si>
  <si>
    <t>1D-GAR-F50</t>
  </si>
  <si>
    <t>LISTA DE CHEQUEO - EXPEDIENTE ÚNICO DE CONTRATOS SELECCIÓN ABREVIADA MODALIDAD DE SELECCIÓN LICITACIÓN PÚBLICA</t>
  </si>
  <si>
    <t>1D-GAR-F207</t>
  </si>
  <si>
    <t>LISTA DE CHEQUEO - EXPEDIENTE ÚNICO DE CONTRATOS SELECCIÓN ABREVIADA - MODALIDAD DE SELECCIÓN SUBASTA INVERSA</t>
  </si>
  <si>
    <t>1D-GAR-F209</t>
  </si>
  <si>
    <t>LISTA DE CHEQUEO - EXPEDIENTE ÚNICO DE CONTRATOS CONCURSO DE MERITOS - MODALIDAD DE SELECCIÓN ABIERTO</t>
  </si>
  <si>
    <t>1D-GAR-F199</t>
  </si>
  <si>
    <t>LISTA DE CHEQUEO - EXPEDIENTE ÚNICO DE CONTRATOS CONSURSO DE MERITOS - MODALIDAD CON PRECALIFICACIÓN</t>
  </si>
  <si>
    <t>1D-GAR-F210</t>
  </si>
  <si>
    <t>LISTA DE CHEQUEO - EXPEDIENTE ÚNICO DE CONTRATOS SELECCIÓN ABREVIADA - MODALIDAD DE SELECCIÓN MENOR CUANTÍA</t>
  </si>
  <si>
    <t>1D-GAR-F208</t>
  </si>
  <si>
    <t>ESTUDIO PREVIO PARA MODALIDAD DE SELECCIÓN DE MÍNIMA CUANTÍA.</t>
  </si>
  <si>
    <t>1D-GAR-F151</t>
  </si>
  <si>
    <t>LISTA DE CHEQUEO - EXPEDIENTE ÚNICO DE CONTRATOS PRESTACIÓN DE SERVICIOS PROFESIONALES</t>
  </si>
  <si>
    <t>1D-GAR-F9</t>
  </si>
  <si>
    <t>LISTA DE CHEQUEO - EXPEDIENTE ÚNICO DE CONTRATOS DIRECTA - MODALIDAD DE SELECCIÓN COMPRAVENTA</t>
  </si>
  <si>
    <t>1D-GAR-F201</t>
  </si>
  <si>
    <t>LISTA DE CHEQUEO - EXPEDIENTE ÚNICO DE CONTRATOS INTERADMINISTRATIVOS - MODALIDAD DE SELECCIÓN INTERADMINISTRATIVOS</t>
  </si>
  <si>
    <t>1D-GAR-F202</t>
  </si>
  <si>
    <t>LISTA DE CHEQUEO - EXPEDIENTE ÚNICO DE CONTRATOS DIRECTA - MODALIDAD DE SELECCIÓN ARRENDAMIENTO</t>
  </si>
  <si>
    <t>1D-GAR-F206</t>
  </si>
  <si>
    <t>FORMATO PRESUPUESTO PAC INICIAL VIGENCIA</t>
  </si>
  <si>
    <t>1D-GAR-F106</t>
  </si>
  <si>
    <t>FORMATO PRESUPUESTO PAC INICIAL RESERVAS</t>
  </si>
  <si>
    <t>1D-GAR-F108</t>
  </si>
  <si>
    <t>LISTADO DE ORDEN Y REQUISITOS MÍNIMOS DE PLIEGOS PARA SUBASTA INVERSA.</t>
  </si>
  <si>
    <t>1D-GAR-F66</t>
  </si>
  <si>
    <t>LISTA DE CHEQUEO - EXPEDIENTE ÚNICO DE CONTRATOS SELECCIÓN ABREVIADA - MODALIDAD DE SELECCIÓN POR BOLSA DE SERVICIOS O PRODUCTO</t>
  </si>
  <si>
    <t>1D-GAR-F204</t>
  </si>
  <si>
    <t>LISTA DE CHEQUEO - EXPEDIENTE ÚNICO DE CONTRATOS SELECCIÓN ABREVIADA - MODALIDAD DE SELECCIÓN PROGRAMAS DE PROTECCIÓN</t>
  </si>
  <si>
    <t>1D-GAR-F205</t>
  </si>
  <si>
    <t>COMUNICACIÓN DE ACEPTACIÓN.</t>
  </si>
  <si>
    <t>1D-GAR-F153</t>
  </si>
  <si>
    <t>LISTA DE CHEQUEO - EXPEDIENTE ÚNICO DE CONTRATOS MINIMA CUANTÍA - MODALIDAD DE SELECCIÓN CUYO VALOR NO EXCEDA EL (10%) DE LA MENOR CUANTÍA DE LA ENTIDAD</t>
  </si>
  <si>
    <t>1D-GAR-F203</t>
  </si>
  <si>
    <t>IDONEIDAD CONVENIOS DE ASOCIACIÓN</t>
  </si>
  <si>
    <t>1D-GAR-F48</t>
  </si>
  <si>
    <t>FORMATO DE CONTROL DE RETIRO.</t>
  </si>
  <si>
    <t>1D-GAR-F166</t>
  </si>
  <si>
    <t>DOCUMENTO DE SOLICITUD DE MODIFICACIONES</t>
  </si>
  <si>
    <t>1D-GAR-F61</t>
  </si>
  <si>
    <t>FORMATO DE TRABAJO Y EJECUCIÓN DE ACTIVIDADES.</t>
  </si>
  <si>
    <t xml:space="preserve">1D-GAR-F26 </t>
  </si>
  <si>
    <t>FORMATO ANÁLISIS DE PRECIOS UNITARIOS</t>
  </si>
  <si>
    <t xml:space="preserve">1D-GAR-F27 </t>
  </si>
  <si>
    <t>FORMATO DE CONTROL DE FIRMAS PLANILLAS DE ORDENES DE PAGO PARA ENVIAR A TESORERÍA DISTRITAL</t>
  </si>
  <si>
    <t>1D-GAR-F112</t>
  </si>
  <si>
    <t>VERIFICACIÓN FINANCIERA Y CAPACIDAD ORGANIZACIONAL</t>
  </si>
  <si>
    <t>1D-GAR-F181</t>
  </si>
  <si>
    <t>FORMATO CONSOLIDACIÓN MENSUAL DE LLAMADAS TELEFÓNICAS</t>
  </si>
  <si>
    <t xml:space="preserve">1D-GAR-F134 </t>
  </si>
  <si>
    <t>FORMATO INFORME DE ACTIVIDADES</t>
  </si>
  <si>
    <t>1D-GAR-F70</t>
  </si>
  <si>
    <t>FORMATO ACTA DE BAJA DE BIENES</t>
  </si>
  <si>
    <t>1D-GAR-F121</t>
  </si>
  <si>
    <t>FORMATO RESOLUCIÓN DE BAJA DE BIENES</t>
  </si>
  <si>
    <t>1D-GAR-F141</t>
  </si>
  <si>
    <t>1D-GAR-F142</t>
  </si>
  <si>
    <t>FORMATO DE RELACIÓN DE ELEMENTOS SOBRANTES – VERIFICACIÓN FÍSICA</t>
  </si>
  <si>
    <t>1D-GAR-F135</t>
  </si>
  <si>
    <t>FORMATO RELACIÓN DE NOVEDADES – VERIFICACIÓN FÍSICA</t>
  </si>
  <si>
    <t>1D-GAR-F136</t>
  </si>
  <si>
    <t>FORMATO RELACIÓN DE ELEMENTOS FALTANTES – VERIFICACIÓN FÍSICA</t>
  </si>
  <si>
    <t>1D-GAR-F137</t>
  </si>
  <si>
    <t>FORMATO ACTA DE VISITA PARA VERIFICACIÓN FÍSICA DE INVENTARIO DE BIENES DEVOLUTIVOS</t>
  </si>
  <si>
    <t>1D-GAR-F138</t>
  </si>
  <si>
    <t>FORMATO CERTIFICACIÓN DE CUMPLIMIENTO</t>
  </si>
  <si>
    <t>1D-GAR-F154</t>
  </si>
  <si>
    <t>FORMATO TABLERO DE CONTROL DECLARACIONES DE INCUMPLIMIENTO DE CONVENIOS Y CONTRATOS A TRAVÉS DE ACTOS ADMINISTRATIVOS.</t>
  </si>
  <si>
    <t>1D-GAR-F176</t>
  </si>
  <si>
    <t>FORMATO INFORME FINAL DE ACTIVIDADES</t>
  </si>
  <si>
    <t>1D-GAR-F215</t>
  </si>
  <si>
    <t>F121</t>
  </si>
  <si>
    <t>FORMATO DE COMPROBANTE DE AJUSTES</t>
  </si>
  <si>
    <t>1D-GAR-F103</t>
  </si>
  <si>
    <t>F122</t>
  </si>
  <si>
    <t>FORMATO CONCILIACIÓN CUENTA ELEMENTOS NO EXPLOTADOS</t>
  </si>
  <si>
    <t>1D-GAR-F115</t>
  </si>
  <si>
    <t>F123</t>
  </si>
  <si>
    <t>1D-GAR-F212</t>
  </si>
  <si>
    <t>F124</t>
  </si>
  <si>
    <t>FORMATO ACTA DE INGRESO POR REPOSICIÓN</t>
  </si>
  <si>
    <t>1D-GAR-F140</t>
  </si>
  <si>
    <t>F125</t>
  </si>
  <si>
    <t>LISTA DE CHEQUEO PARA SOLICITUD DE REEMBOLSO DE LA CAJA MENOR</t>
  </si>
  <si>
    <t>1D-GAR-F172</t>
  </si>
  <si>
    <t>F126</t>
  </si>
  <si>
    <t>FORMATO  MODELO MINUTA</t>
  </si>
  <si>
    <t>1D-GAR-F216</t>
  </si>
  <si>
    <t>F127</t>
  </si>
  <si>
    <t>FORMATO ACTA DE REUNIÓN COMITÉ DE CONTRATACIÓN</t>
  </si>
  <si>
    <t>1D-GAR-F213</t>
  </si>
  <si>
    <t>F128</t>
  </si>
  <si>
    <t>FORMATO ACTO ADMINISTRATIVO DE JUSTIFICACIÓN - CONTRATACIÓN DIRECTA</t>
  </si>
  <si>
    <t>RF-2063-1-1467</t>
  </si>
  <si>
    <t>F129</t>
  </si>
  <si>
    <t>FORMATO LISTA DE CHEQUEO - EXPEDIENTE ÚNICO DE CONTRATOS DE COMODATO PARA BIENES ENTREGADOS</t>
  </si>
  <si>
    <t>F130</t>
  </si>
  <si>
    <t>FORMATO ACTA DE DEPURACIÓN PARA PASIVOS</t>
  </si>
  <si>
    <t>A-9204</t>
  </si>
  <si>
    <t>F131</t>
  </si>
  <si>
    <t>FORMATO ACTA DE CIERRE DE EXPEDIENTE CONTRACTUAL</t>
  </si>
  <si>
    <t>GERENCIA DEL TALENTO HUMANO</t>
  </si>
  <si>
    <t>162612 V1</t>
  </si>
  <si>
    <t>1D-GTH-C001</t>
  </si>
  <si>
    <t>1D-GTH-MR001</t>
  </si>
  <si>
    <t>PROCEDIMIENTO VINCULACIÓN A LA PLANTA DE PERSONAL</t>
  </si>
  <si>
    <t>Conforme a la instrucción de la circular 016-2017 del Secretario de Gobierno sobre el proceso de normalización 161492 V1</t>
  </si>
  <si>
    <t>1D-GTH-P001</t>
  </si>
  <si>
    <t>INCAPACIDADES y/o LICENCIAS MÉDICAS</t>
  </si>
  <si>
    <t>1D-GTH-P002</t>
  </si>
  <si>
    <t>PROCEDIMIENTO IDENTIFICACIÓN DE PELIGROS, EVALUACIÓN Y VALORACIÓN DE LOS RIESGOS EN EL SISTEMA DE GESTIÓN DE SEGURIDAD Y SALUD EN EL TRABAJO SGSST</t>
  </si>
  <si>
    <t>1D-GTH-P012</t>
  </si>
  <si>
    <t>1D-GTH-P013</t>
  </si>
  <si>
    <t>PROCEDIMIENTO PARA REPORTE E INVESTIGACIÓN DE INCIDENTES  Y ACCIDENTES DE TRABAJO</t>
  </si>
  <si>
    <t>1D-GTH-P014</t>
  </si>
  <si>
    <t>PROCEDIMIENTO PARA LA REUBICACIÓN DE SERVIDORES PÚBLICOS.</t>
  </si>
  <si>
    <t>1D-GTH-P015</t>
  </si>
  <si>
    <t>PROCEDIMIENTO DE EVALUACIÓN DEL DESEMPEÑO LABORAL DE SERVIDORES DE CARRERA ADMINISTRATIVA</t>
  </si>
  <si>
    <t>1D-GTH-P016</t>
  </si>
  <si>
    <t>1D-GTH-P017</t>
  </si>
  <si>
    <t>PROCEDIMIENTO PARA EL DESARROLLO DE EXÁMENES MÉDICOS OCUPACIONALES</t>
  </si>
  <si>
    <t>1D-GTH-P018</t>
  </si>
  <si>
    <t xml:space="preserve">INSTRUCCIONES PARA LA PROVISIÓN TRANSITORIA DE EMPLEOS MEDIANTE EL DERECHO PREFERENCIAL A ENCARGO. </t>
  </si>
  <si>
    <t>142246 VERSIÓN2</t>
  </si>
  <si>
    <t xml:space="preserve">1D-GTH-IN001 </t>
  </si>
  <si>
    <t>1D-GTH-I004</t>
  </si>
  <si>
    <t>INSTRUCCIONES PARA EL ENTRENAMIENTO EN PUESTO DE TRABAJO</t>
  </si>
  <si>
    <t>1D-GTH-IN002</t>
  </si>
  <si>
    <t>INSTRUCCIONES PARA LA SOLICITUD DE PERMISO DE ESTUDIO</t>
  </si>
  <si>
    <t>1D-GTH-IN003</t>
  </si>
  <si>
    <t>INSTRUCCIONES PARA EL DESCUENTO EN NÓMINA DE DÍAS NO LABORADOS SIN JUSTA CAUSA.</t>
  </si>
  <si>
    <t>1D-GTH-IN004</t>
  </si>
  <si>
    <t>1D-GTH-I002</t>
  </si>
  <si>
    <t>1D-GTH-I005</t>
  </si>
  <si>
    <t>1D-GTH-I006</t>
  </si>
  <si>
    <t xml:space="preserve"> INSTRUCTIVO PARA LA ENTREGA DE PUESTOS DE TRABAJO</t>
  </si>
  <si>
    <t>1D-GTH-I007</t>
  </si>
  <si>
    <t>1D-GTH-I008</t>
  </si>
  <si>
    <t>1D-GTH-I009</t>
  </si>
  <si>
    <t>1D-GTH-I010</t>
  </si>
  <si>
    <t>FORMATO ENTREVISTA DE SEGURIDAD SOCIAL</t>
  </si>
  <si>
    <t>1D-GTH-F001</t>
  </si>
  <si>
    <t>1D-GTH-F002</t>
  </si>
  <si>
    <t>FORMATO PARA ENVÍO DE DOCUMENTOS A REGISTRO Y CONTROL HISTORIAS LABORALES</t>
  </si>
  <si>
    <t>1D-GTH-F003</t>
  </si>
  <si>
    <t>FORMATO SALUD OCUPACIONAL SEGUIMIENTO DE INCAPACIDADES</t>
  </si>
  <si>
    <t>1D-GTH-F004</t>
  </si>
  <si>
    <t>1D-GTH-F005</t>
  </si>
  <si>
    <t>1D-GTH-F006</t>
  </si>
  <si>
    <t>DECLARACIÓN JURAMENTADA SOBRE OBLIGACIONES ALIMENTARIAS</t>
  </si>
  <si>
    <t>1D-GTH-F007</t>
  </si>
  <si>
    <t>FORMATO ACTA DE POSESIÓN</t>
  </si>
  <si>
    <t>1D-GTH-F012 . 1D-GTH-F008</t>
  </si>
  <si>
    <t>FORMULARIO DE LIQUIDACIÓN DE CESANTÍAS PARCIALES</t>
  </si>
  <si>
    <t>1D-GTH-F009</t>
  </si>
  <si>
    <t xml:space="preserve">FORMATO MATRIZ DE IDENTIFICACIÓN DE RIESGOS Y PELIGROS </t>
  </si>
  <si>
    <t>1D-GTH-F010</t>
  </si>
  <si>
    <t>FORMATO PLANILLA DE PROGRAMACIÓN DE VACACIONES</t>
  </si>
  <si>
    <t>1D-GTH-F014</t>
  </si>
  <si>
    <t>FORMATO REGISTRO, VERIFICACIÓN Y ANÁLISIS DE DOCUMENTOS PARA POSESIÓN COMO 
JUEZ/A DEL CIRCUITO JUDICIAL DE BOGOTÁ</t>
  </si>
  <si>
    <t>139512 VERSIÓN1, 157978 VERSIÓN2</t>
  </si>
  <si>
    <t>1D-GTH-F013</t>
  </si>
  <si>
    <t>FORMATO DE HORAS EXTRAS</t>
  </si>
  <si>
    <t>1D-GTH-F11</t>
  </si>
  <si>
    <t>PLANILLA DE AJUSTES NOMINA</t>
  </si>
  <si>
    <t>1D-GTH-F15</t>
  </si>
  <si>
    <t>FORMATO PROGRAMACIÓN DE VACACIONES</t>
  </si>
  <si>
    <t>1D-GTH-F22</t>
  </si>
  <si>
    <t>CONTROL DE ASISTENCIA PARA PAGO DE NÓMINA</t>
  </si>
  <si>
    <t>1D-GTH-F029</t>
  </si>
  <si>
    <t>FORMATO DE CERTIFICACIÓN</t>
  </si>
  <si>
    <t>1D-GTH-F016</t>
  </si>
  <si>
    <t>1D-GTH-F017</t>
  </si>
  <si>
    <t>FORMATO DOCUMENTOS ENVIADOS A REGISTRO Y CONTROL HISTORIAS LABORALES</t>
  </si>
  <si>
    <t>1D-GTH-F018</t>
  </si>
  <si>
    <t xml:space="preserve">FORMATO DE ENCUESTA DE PERCEPCIÓN DE ACTIVIDADES DE BIENESTAR Y  SALUD OCUPACIONAL </t>
  </si>
  <si>
    <t>1D-GTH-F019</t>
  </si>
  <si>
    <t xml:space="preserve">FORMATO DIGITACIÓN DE ENCUESTA DE PERCEPCIÓN DE ACTIVIDADES DE BIENESTAR Y  SALUD OCUPACIONAL </t>
  </si>
  <si>
    <t>1D-GTH-F020</t>
  </si>
  <si>
    <t>FORMATO REPORTE TELEFÓNICO DE INASISTENCIA POR ENFERMEDAD</t>
  </si>
  <si>
    <t>161492 V1; Anulado 12417</t>
  </si>
  <si>
    <t>1D-GTH-F021</t>
  </si>
  <si>
    <t>FORMATO SOLICITUD DE REUBICACIÓN LABORAL</t>
  </si>
  <si>
    <t>1D-GTH-F023</t>
  </si>
  <si>
    <t>FORMATO MATRIZ DE AUSENTISMO LABORAL</t>
  </si>
  <si>
    <t>1D-GTH-F024</t>
  </si>
  <si>
    <t xml:space="preserve">FORMATO DE CITACION A EXAMEN MEDICO OCUPACIONAL </t>
  </si>
  <si>
    <t>1D-GTH-F025</t>
  </si>
  <si>
    <t>1D-GTH-F026</t>
  </si>
  <si>
    <t>FORMATO DE ENTRENAMIENTO EN PUESTO DE TRABAJO</t>
  </si>
  <si>
    <t>1D-GTH-F027</t>
  </si>
  <si>
    <t>1D-GTH-F028</t>
  </si>
  <si>
    <t xml:space="preserve">FORMATO VERIFICACIÓN REQUISITOS PERMISO DE ESTUDIO </t>
  </si>
  <si>
    <t>1D-GTH-F030</t>
  </si>
  <si>
    <t>FORMATO PERMISO DE ESTUDIO</t>
  </si>
  <si>
    <t>1D-GTH-F031</t>
  </si>
  <si>
    <t>INFORME REPOSICIÓN DE TIEMPO AUTORIZADO PARA ESTUDIO</t>
  </si>
  <si>
    <t>1D-GTH-F032</t>
  </si>
  <si>
    <t>FORMATO ACEPTACIÓN COMPROMISO COMO AFILIADO INDEPENDIENTE A SALUD</t>
  </si>
  <si>
    <t>MATRIZ DE SEGUIMIENTO DE AT/IT</t>
  </si>
  <si>
    <t>CONTROL DISCIPLINARIO</t>
  </si>
  <si>
    <t>155648 VERSIÓN1</t>
  </si>
  <si>
    <t>EVALUACIÓN Y MEJORA</t>
  </si>
  <si>
    <t>GESTIÓN DEL CONOCIMIENTO</t>
  </si>
  <si>
    <t>GLPI 159457 VERSIÓN 1</t>
  </si>
  <si>
    <t>MATRIZ DE RIESGO DE GESTIÓN DEL CONOCIMIENTO</t>
  </si>
  <si>
    <t>MANUAL PARA LA PROMOCIÓN Y CAPTURA DE NUEVAS PRACTICAS INNOVADORAS</t>
  </si>
  <si>
    <t>PROCEDIMIENTO DE GESTIÓN PARA LA MEJORA</t>
  </si>
  <si>
    <t>1D-SEM-P001</t>
  </si>
  <si>
    <t>PROCEDIMIENTO AUDITORÍA INTERNA DEL SIG</t>
  </si>
  <si>
    <t>1D-SEM-P002</t>
  </si>
  <si>
    <t>GUÍA DE FORMULACIÓN DE HALLAZGOS Y ANÁLISIS DE CAUSAS</t>
  </si>
  <si>
    <t>1D-PGE-IN009</t>
  </si>
  <si>
    <t>FORMULARIO DE IDENTIFICACIÓN Y CAPTURA DE BUENAS PRACTICAS</t>
  </si>
  <si>
    <t>FORMATO PLAN ESPECÍFICO DE AUDITORÍA</t>
  </si>
  <si>
    <t>1D-SEM-F002</t>
  </si>
  <si>
    <t>FORMATO INFORME DE AUDITORIAS INTERNAS AL SIG</t>
  </si>
  <si>
    <t>1D-SEM-F004</t>
  </si>
  <si>
    <t>FORMATO DE EVALUACIÓN DE AUDITORES ACOMPAÑANTES</t>
  </si>
  <si>
    <t>1D-SEM-F005</t>
  </si>
  <si>
    <t>FORMATO CERTIFICACIÓN DE PARTICIPACIÓN EN EL CICLO DE AUDITORÍA</t>
  </si>
  <si>
    <t>1D-SEM-F006</t>
  </si>
  <si>
    <t>FORMATIO DE EVALUACIÓN DE AUDITOR LÍDER</t>
  </si>
  <si>
    <t>1D-SEM-F007</t>
  </si>
  <si>
    <t>EVALUACIÓN INDEPENDIENTE</t>
  </si>
  <si>
    <t>1D-SEM-C001</t>
  </si>
  <si>
    <t>1D-SEM-MR001</t>
  </si>
  <si>
    <t>PROCEDIMIENTO AUDITORÍA INTERNA DE GESTIÓN</t>
  </si>
  <si>
    <t xml:space="preserve">FORMATO PLAN ANUAL DE AUDITORÍA </t>
  </si>
  <si>
    <t>1D-SEM-F001</t>
  </si>
  <si>
    <t>FORMATO PLANEACIÓN DE AUDITORÍA</t>
  </si>
  <si>
    <t>1D-SEM-F008</t>
  </si>
  <si>
    <t>FORMATO LISTA DE VERIFICACIÓN</t>
  </si>
  <si>
    <t>1D-SEM-F003</t>
  </si>
  <si>
    <t>TRANSVERSAL</t>
  </si>
  <si>
    <t>SERVICIO A LA CIUDADANÍA</t>
  </si>
  <si>
    <t>148930 V1</t>
  </si>
  <si>
    <t>1D-SAC-C001</t>
  </si>
  <si>
    <t>MANUAL DE ATENCIÓN A LA CIUDADANIA</t>
  </si>
  <si>
    <t>PROCEDIMIENTO TRÁMITE A LOS REQUERIMIENTOS PRESENTADOS POR LA CIUDADANÍA</t>
  </si>
  <si>
    <t>160 407 V1; A- 2659 V1</t>
  </si>
  <si>
    <t>PROCEDIMIENTO RECEPCIÓN DE DOCUMENTOS DE IDENTIFICACIÓN EXTRAVIADOS</t>
  </si>
  <si>
    <t>INSTRUCCIONES PARA LA RECEPCIÓN DE PERSONAS Y PROTECCIÓN DE DATOS</t>
  </si>
  <si>
    <t>INSTRUCCIONES PARA LA ATENCIÓN TELEFÓNICA</t>
  </si>
  <si>
    <t>INSTRUCCIONES DE ACTITUD PERSONAL EN LOS PUNTOS DE SERVICIO Y ATENCIÓN A LA CIUDADANÍA</t>
  </si>
  <si>
    <t>FORMATO DE REGISTRO DE SOLICITUD DE INFORMACIÓN</t>
  </si>
  <si>
    <t>160119 VERSIÓN 1</t>
  </si>
  <si>
    <t>1D-SAC-F008</t>
  </si>
  <si>
    <t>FORMATO DE SOPORTE PARA LA GESTIÓN DE REQUERIMIENTO</t>
  </si>
  <si>
    <t xml:space="preserve">FORMATO INFORME MENSUAL </t>
  </si>
  <si>
    <t>MATRIZ DE SEGUIMIENTO A REQUERIMIENTOS TRAMITADOS POR EL SDQS Y ORFEO</t>
  </si>
  <si>
    <t>FORMATO VISITA ALCALDÍA LOCAL</t>
  </si>
  <si>
    <t>ENCUESTA PARA EVALUAR Y MEJORAR LOS SERVICIOS PRESTADOS EN LAS OFICINAS DE ATENCIÓN AL CIUDADANO DE LA SECRETARÍA DISTRITAL DE GOBIERNO</t>
  </si>
  <si>
    <t>FORMATO RECOLECCIÓN DOCUMENTOS DE IDENTIFICACIÓN EXTRAVIADOS</t>
  </si>
  <si>
    <t xml:space="preserve">1D-SAC-F019 </t>
  </si>
  <si>
    <t>REPORTE PREVENTIVO DE GESTIÓN</t>
  </si>
  <si>
    <t>1D-SAC-F012</t>
  </si>
  <si>
    <t>SAC</t>
  </si>
  <si>
    <t>GPL</t>
  </si>
  <si>
    <t>IVC</t>
  </si>
  <si>
    <t>AGL</t>
  </si>
  <si>
    <t>FPD</t>
  </si>
  <si>
    <t>CDS</t>
  </si>
  <si>
    <t>RES</t>
  </si>
  <si>
    <t>GTH</t>
  </si>
  <si>
    <t>GCI</t>
  </si>
  <si>
    <t>GCL</t>
  </si>
  <si>
    <t>GJR</t>
  </si>
  <si>
    <t>PGS</t>
  </si>
  <si>
    <t>PIN</t>
  </si>
  <si>
    <t>TIC</t>
  </si>
  <si>
    <t>GPD</t>
  </si>
  <si>
    <t>CES</t>
  </si>
  <si>
    <t>EIN</t>
  </si>
  <si>
    <t>GCN</t>
  </si>
  <si>
    <t>160 407 V1, 14870 ANULADO</t>
  </si>
  <si>
    <t>160119 VERSIÓN 1, 14870 ANULADO</t>
  </si>
  <si>
    <t xml:space="preserve"> PLANTILLA INCUMPLIMIENTO - ACTA DE AUDIENCIA</t>
  </si>
  <si>
    <t>PLANTILLA INCUMPLIMIENTO - CITACIÓN A AUDIENCIA COMPAÑÍA DE SEGUROS</t>
  </si>
  <si>
    <t>PLANTILLA INCUMPLIMIENTO - CITACIÓN A AUDIENCIA CONTRATISTA</t>
  </si>
  <si>
    <t>PLANTILLA INCUMPLIMIENTO - CITACIÓN SUPERVISOR</t>
  </si>
  <si>
    <t xml:space="preserve"> PLANTILLA INCUMPLIMIENTO - COBRO A LA COMPAÑÍA DE SEGUROS</t>
  </si>
  <si>
    <t>PLANTILLA INCUMPLIMIENTO - COBRO AL CONTRATISTA</t>
  </si>
  <si>
    <t>PLANTILLA INCUMPLIMIENTO - INFORME DE SUPERVISIÓN</t>
  </si>
  <si>
    <t>PLANTILLA INCUMPLIMIENTO - MEMORANDO AL DIRECTOR FINANCIERO</t>
  </si>
  <si>
    <t>PLANTILLA INCUMPLIMIENTO - MEMORANDO A OFICINA JURÍDICA - COBRO DE REMANENTES</t>
  </si>
  <si>
    <t>PLANTILLA INCUMPLIMIENTO - OFICIO A PROCURADURÍA GENERAL DE LA NACIÓN</t>
  </si>
  <si>
    <t>PLANTILLA INCUMPLIMIENTO - RESOLUCIÓN DECLARATARORÍA DE INCUMPLIMIENTO</t>
  </si>
  <si>
    <t>PLANTILLA INCUMPLIMIENTO - COMUNICADO A LA PROCURADURÍA GENERAL DE LA NACIÓN</t>
  </si>
  <si>
    <t>PLANTILLA INCUMPLIMIENTO - COMUNICADO CITACIÓN A SUPERVISOR</t>
  </si>
  <si>
    <t>PLANTILLA INCUMPLIMIENTO - COMUNICADO PARA COBRO DE REMANENTES</t>
  </si>
  <si>
    <t>PLANTILLA INCUMPLIMIENTO - DECLARATORÍA DE INCUMPLIMIENTO</t>
  </si>
  <si>
    <t>A-1227; A- 15064 V2</t>
  </si>
  <si>
    <t>A-1227 V1; Anulación A - 15064</t>
  </si>
  <si>
    <t>15655 V1</t>
  </si>
  <si>
    <t>FORMATO DE ORIENTACIÓN INICIAL Y/O REGISTRO CASA DEL PENSAMIENTO INDÍGENA.</t>
  </si>
  <si>
    <t>155478 VERSIÓN1, 16174 VERSIÓN2</t>
  </si>
  <si>
    <t>155478 VERSIÓN1, 16174 AN</t>
  </si>
  <si>
    <t>143005 VERSIÓN4; 161881 V5, 16056 V6</t>
  </si>
  <si>
    <t>148340 VERSIÓN1; 15574 V2</t>
  </si>
  <si>
    <t>FORMATO HOJA DE CONTROL DE EXPEDIENTES</t>
  </si>
  <si>
    <t>FORMATO EVIDENCIA DE REUNION</t>
  </si>
  <si>
    <t>A-162616 V1, 16548 V2</t>
  </si>
  <si>
    <t>FORMATO INVESTIGACIÓN DE INCIDENTE Y ACCIDENTE DE TRABAJO</t>
  </si>
  <si>
    <t>Conforme a la instrucción de la circular 016-2017 del Secretario de Gobierno sobre el proceso de normalización 161492 V1, 16886,16923 V2</t>
  </si>
  <si>
    <t>Conforme a la instrucción de la circular 016-2017 del Secretario de Gobierno sobre el proceso de normalización 161492 V1, 16886, 16923V2</t>
  </si>
  <si>
    <t>17017 AN</t>
  </si>
  <si>
    <t>154138 VERSIÓN1, 17215 AN</t>
  </si>
  <si>
    <t>Observaciones (ID:GLPI/HOLA)</t>
  </si>
  <si>
    <t>Conforme a la instrucción de la circular 016-2017 del Secretario de Gobierno sobre el proceso de normalización 161492 V1, 17594 V2</t>
  </si>
  <si>
    <t>Conforme a la instrucción de la circular 016-2017 del Secretario de Gobierno sobre el proceso de normalización 161492 V1, 17594 cambio estado</t>
  </si>
  <si>
    <t>Conforme a la instrucción de la circular 016-2017 del Secretario de Gobierno sobre el proceso de normalización 161492 V1,17594 cambio estado</t>
  </si>
  <si>
    <t>Conforme a la instrucción de la circular 016-2017 del Secretario de Gobierno sobre el proceso de normalización 161492 V1, 17594 AN</t>
  </si>
  <si>
    <t>157478, 221 V2</t>
  </si>
  <si>
    <t>157478, 221 V3</t>
  </si>
  <si>
    <t>17617 V1</t>
  </si>
  <si>
    <t>FORMATO GUÍA METODOLÓGICA PARA FORMACIÓN EN DERECHOS HUMANOS</t>
  </si>
  <si>
    <t>FORMATO DE RESULTADOS DE LA FORMACIÓN EN DERECHOS HUMANOS</t>
  </si>
  <si>
    <t xml:space="preserve">Numeración de documento </t>
  </si>
  <si>
    <t xml:space="preserve">Sigla tipo documental </t>
  </si>
  <si>
    <t>IN032</t>
  </si>
  <si>
    <t>INSTRUCCIONES PARA EL PROCEDIMIENTO ADMINISTRATIVO SANCIONATORIO EN MATERIA CONTRACTUAL</t>
  </si>
  <si>
    <t>PLANTILLAS PROCESO SANCIONATORIO</t>
  </si>
  <si>
    <t>18060 V1</t>
  </si>
  <si>
    <t>18134 V1</t>
  </si>
  <si>
    <t>A-1227; 18135 ANULACIÓN</t>
  </si>
  <si>
    <t>149357, 155316 VERSIÓN1; 18086 V2</t>
  </si>
  <si>
    <t>A-1227 V1; A-13967 V2; 18143 V3</t>
  </si>
  <si>
    <t>A-1227 V1; 18143 V2</t>
  </si>
  <si>
    <t>A-1227; 18143 V2</t>
  </si>
  <si>
    <t> 160201; 18143</t>
  </si>
  <si>
    <t>A-1227; 18143</t>
  </si>
  <si>
    <t>IN</t>
  </si>
  <si>
    <t>ESTATUTO DE AUDITORIA INTERNA</t>
  </si>
  <si>
    <t>CÓDIGO DE ÉTICA DE AUDITORES INTERNOS</t>
  </si>
  <si>
    <t>17527 V1</t>
  </si>
  <si>
    <t>P047</t>
  </si>
  <si>
    <t>PROCEDIMIENTO PARA LA INSPECCIÓN, VIGILANCIA Y CONTROL EN METROLOGÍA LEGAL</t>
  </si>
  <si>
    <t>18234 V1</t>
  </si>
  <si>
    <t>INFORME TÉCNICO DE RESULTADOS CONTROL METROLÓGICO DE INSTRUMENTOS DE PESAJE NO AUTOMÁTICOS</t>
  </si>
  <si>
    <t> 160201 V1; 18143</t>
  </si>
  <si>
    <t> 160201 V1; 18217</t>
  </si>
  <si>
    <t>A-1227; 18324</t>
  </si>
  <si>
    <t>154138 VERSIÓN1; 18441</t>
  </si>
  <si>
    <t>MANUAL PARA LA GESTIÓN DE PLANES DE MEJORAMIENTO</t>
  </si>
  <si>
    <t>18441 V1</t>
  </si>
  <si>
    <t>149093 VERSIÓN1, 18611V2</t>
  </si>
  <si>
    <t>INSTRUCCIONES PARA LA ELABORACIÓN E IMPLEMENTACIÓN DE FICHAS DE VALORACIÓN DOCUMENTAL Y DISPOSICIÓN FINAL</t>
  </si>
  <si>
    <t>A-1227; 18882 CE</t>
  </si>
  <si>
    <t>18802 V1</t>
  </si>
  <si>
    <t>GET-AGL-F001</t>
  </si>
  <si>
    <t>A-564 V1, 18871 AN</t>
  </si>
  <si>
    <t>142749 VERSIÓN2, 18871 AN</t>
  </si>
  <si>
    <t>F132</t>
  </si>
  <si>
    <t>FORMATO EVALUACIÓN DE CUMPLIMIENTO DE CRITERIOS AMBIENTALES EN EL PROCESO DE CONTRATACIÓN</t>
  </si>
  <si>
    <t>19033 V1</t>
  </si>
  <si>
    <t>156507 VERSIÓN1, 19053 V2</t>
  </si>
  <si>
    <t>144883 VERSIÓN1; A-13928 V2; 19033 V3</t>
  </si>
  <si>
    <t>153134 VERSION 1, 19140 V2</t>
  </si>
  <si>
    <t>162111 VERSION 1, 19140 V2</t>
  </si>
  <si>
    <t>FORMATO MATRIZ DE FORMACIÓN</t>
  </si>
  <si>
    <t>FORMATO MATRIZ DE INTERESADOS</t>
  </si>
  <si>
    <t>FORMATO SOLICITUD DE DESPLIEGUE</t>
  </si>
  <si>
    <t>19140 V1</t>
  </si>
  <si>
    <t>162111 VERSION 1, 19140 V3</t>
  </si>
  <si>
    <t>INSTRUCCIONES PARA LA REALIZACIÓN DE COPIAS DE SEGURIDAD, PRUEBAS DE RESTAURACIÓN Y RESTAURACIÓN DE INFORMACIÓN CRÍTICA</t>
  </si>
  <si>
    <t>INSTRUCCIONES PLAN DE PRUEBAS</t>
  </si>
  <si>
    <t xml:space="preserve">INSTRUCCIONES PARA DIGITALIZACIÓN DE FIRMA MECÁNICA </t>
  </si>
  <si>
    <t xml:space="preserve">INSTRUCCIONES CONTROL DE VERSIONES Y DESPLIEGUE DE SISTEMAS DE INFORMACIÓN </t>
  </si>
  <si>
    <t>M005</t>
  </si>
  <si>
    <t xml:space="preserve">MANUAL DE SOPORTE FÍSICO Y LÓGICO DE LA INFRAESTRUCTURA TECNOLÓGICA DE LA SECRETARÍA DISTRITAL DE GOBIERNO </t>
  </si>
  <si>
    <t xml:space="preserve">PROCEDIMIENTO PARA LA GESTIÓN DE SERVICIOS DE TECNOLOGÍAS DE LA INFORMACIÓN Y LAS COMUNICACIONES. </t>
  </si>
  <si>
    <t>PROCEDIMIENTO PARA LA GESTIÓN DE SISTEMAS DE INFORMACIÓN</t>
  </si>
  <si>
    <t>PLANTILLA PARA CONSTRUCCIÓN DE MANUAL TÉCNICO SISTEMA DE INFORMACIÓN</t>
  </si>
  <si>
    <t xml:space="preserve">PLANTILLA PARA CONSTRUCCIÓN MANUAL USUARIO SISTEMA DE INFORMACIÓN </t>
  </si>
  <si>
    <t>162111 VERSION 1, 19140 AN</t>
  </si>
  <si>
    <t>162111 VERSION 1, 18602 AN, 19140 AN</t>
  </si>
  <si>
    <t>A-1227; 19135</t>
  </si>
  <si>
    <t>A-1227; 19135 CE</t>
  </si>
  <si>
    <t> 160201; 19112</t>
  </si>
  <si>
    <t> 160201;: 19112</t>
  </si>
  <si>
    <t>A-1227; 19112 CE</t>
  </si>
  <si>
    <t>A-1227 V1; A-13928 V2; 17825 V3; 19065 V4</t>
  </si>
  <si>
    <t>149357, 155316 VERSIÓN1; 18086 V2; 19065 V3</t>
  </si>
  <si>
    <t>A-1227; 19065 V2</t>
  </si>
  <si>
    <t>149357, 155316 VERSIÓN1; 17825 V2; 18086 V3; 19065 V4</t>
  </si>
  <si>
    <t>A-1227 V1: 18086 V2; 19065 V3</t>
  </si>
  <si>
    <t>RF-2021-1-1433, 19005 V2</t>
  </si>
  <si>
    <t>151223 VERSIÓN1, 19053 AN</t>
  </si>
  <si>
    <t> 160201; 19474</t>
  </si>
  <si>
    <t> 160201; 19652</t>
  </si>
  <si>
    <t>A-1227; 19557 CE</t>
  </si>
  <si>
    <t>INSTRUCCIONES PARA LA DENOMINACIÓN DE LOS EXPEDIENTES Y LOS DOCUMENTOS ELECTRÓNICOS DE ARCHIVO EN ADAX</t>
  </si>
  <si>
    <t>2485 V1; 19845 V2</t>
  </si>
  <si>
    <t>INSTRUCCIONES PARA ESPACIO DE ATENCION DIFERENCIADA - CONFIA- CENTRO DE ORIENTACIÓN Y FORTALECIMIENTO INTEGRAL AFROBOGOTANO</t>
  </si>
  <si>
    <t>19761 V1</t>
  </si>
  <si>
    <t xml:space="preserve"> 161194 VERSION 1, 19761 V2</t>
  </si>
  <si>
    <t>161193 VERSION1; 19761 V2</t>
  </si>
  <si>
    <t>INSTRUCCIONES PARA EL CENTRO DE DOCUMENTACIÓN EN DERECHOS HUMANOS</t>
  </si>
  <si>
    <t>FORMATO PRÉSTAMO A USUARIOS</t>
  </si>
  <si>
    <t>FORMATO INFORME TRIMESTRAL DE SERVICIOS DEL CENTRO DOCUMENTAL</t>
  </si>
  <si>
    <t>FORMATO COMPROMISO ÉTICO DEL AUDITOR INTERNO</t>
  </si>
  <si>
    <t>17496 V1</t>
  </si>
  <si>
    <t>PROCEDIMIENTO DE PREVENCIÓN, PREPARACIÓN Y RESPUESTA ANTE EMERGENCIAS QUE SE PRESENTAN EN LA SECRETARÍA DISTRITAL DE GOBIERNO</t>
  </si>
  <si>
    <t>PROCEDIMIENTO PARA LA IDENTIFICACIÓN Y VERIFICACIÓN AL CUMPLIMIENTO DE REQUISITOS LEGALES EN SEGURIDAD Y SALUD EN EL TRABAJO – SST</t>
  </si>
  <si>
    <t>Conforme a la instrucción de la circular 016-2017 del Secretario de Gobierno sobre el proceso de normalización 161492 V1, 20140 V2</t>
  </si>
  <si>
    <t>FORMATO RELACIÓN DE DOCUMENTOS PARA INICIAR PROCESO DE VINCULACIÓN</t>
  </si>
  <si>
    <t>Conforme a la instrucción de la circular 016-2017 del Secretario de Gobierno sobre el proceso de normalización 161492 V1; 20335 v2</t>
  </si>
  <si>
    <t>162022 V1; 20411</t>
  </si>
  <si>
    <t>A-1227; 20439 CE</t>
  </si>
  <si>
    <t xml:space="preserve">A-1227; 20439 </t>
  </si>
  <si>
    <t>160137 V1; 20464 V2</t>
  </si>
  <si>
    <t>A-1227 V1; 20464 V2</t>
  </si>
  <si>
    <t>INSTRUCCIONES PARA LA EVALUACIÓN DE LA GESTIÓN POR ÁREAS O DEPENDENCIAS</t>
  </si>
  <si>
    <t>MANUAL DE GESTIÓN DE SEGURIDAD</t>
  </si>
  <si>
    <t>F133</t>
  </si>
  <si>
    <t>FORMATO INFORME DE SUPERVISIÓN PARA LOS CONTRATOS CON PROVEEDORES - PERSONA JURÍDICA</t>
  </si>
  <si>
    <t>20656 V1</t>
  </si>
  <si>
    <t>INSTRUCTIVO PARA LA CONFORMACIÓN, MANEJO Y ARCHIVO DEL EXPEDIENTE ÚNICO DEL CONTRATO</t>
  </si>
  <si>
    <t>M006</t>
  </si>
  <si>
    <t>MANUAL DE POLÍTICA DE TECNOLOGÍA E INFORMACIÓN (TI)</t>
  </si>
  <si>
    <t>162111 VERSION 1, 20647 AN</t>
  </si>
  <si>
    <t>A-1227 V1; 20756 CE</t>
  </si>
  <si>
    <t>FORMATO CONCILIACIÓN DE SALDOS EN CARTERA</t>
  </si>
  <si>
    <t>162022 V1; 20811 V2</t>
  </si>
  <si>
    <t>FORMATO LISTA DE CHEQUEO - RECONOCIMIENTO DE SELLO SEGURO</t>
  </si>
  <si>
    <t>P048</t>
  </si>
  <si>
    <t>PROCEDIMIENTO PARA LA EXPEDICIÓN Y/O SUSPENSIÓN DEL RECONOCIMIENTO DENOMINADO "SELLO SEGURO"</t>
  </si>
  <si>
    <t>PLANTILLA DE AVISO DE NO CUMPLIMIENTO DE REQUISITOS</t>
  </si>
  <si>
    <t>PLANTILLA DE CERTIFICACIÓN DE SELLO SEGURO</t>
  </si>
  <si>
    <t>PLANTILLA DE SUSPENSIÓN DE SELLO SEGURO</t>
  </si>
  <si>
    <t>20874 V1</t>
  </si>
  <si>
    <t>A-1227 V1; 20885 V2</t>
  </si>
  <si>
    <t>156778,158464 V1; 20885 V2</t>
  </si>
  <si>
    <t>157926 VERSIÓN1, 19053 V2, 21298 V4</t>
  </si>
  <si>
    <t>Conforme a la instrucción de la circular 016-2017 del Secretario de Gobierno sobre el proceso de normalización 161492 V1; 21460 V2</t>
  </si>
  <si>
    <t>Conforme a la instrucción de la circular 016-2017 del Secretario de Gobierno sobre el proceso de normalización 161492 V1, 21553 V2</t>
  </si>
  <si>
    <t>161 959 V1, 21681 AN</t>
  </si>
  <si>
    <t>LISTA DE CHEQUEO PARA APERTURA HISTORIA LABORAL</t>
  </si>
  <si>
    <t>Conforme a la instrucción de la circular 016-2017 del Secretario de Gobierno sobre el proceso de normalización 161492 V1, 21873 V2</t>
  </si>
  <si>
    <t>Conforme a la instrucción de la circular 016-2017 del Secretario de Gobierno sobre el proceso de normalización 161492 V1; 21460 V2, 21873 V3</t>
  </si>
  <si>
    <t>HOJA DE CONTROL HISTORIA LABORAL</t>
  </si>
  <si>
    <t>21873 V1</t>
  </si>
  <si>
    <t>PROCEDIMIENTO DE PRODUCCIÓN DOCUMENTAL</t>
  </si>
  <si>
    <t>INSTRUCCIONES PARA LA ELABORACIÓN DE DOCUMENTOS ORGANIZACIONALES</t>
  </si>
  <si>
    <t>PROCEDIMIENTO DE GESTIÓN Y TRÁMITE DE DOCUMENTOS</t>
  </si>
  <si>
    <t>FORMATO AUTORIZACIÓN CONSULTA Y/O PRÉSTAMO DE EXPEDIENTES</t>
  </si>
  <si>
    <t>FORMATO INFORME PÉRDIDA PARCIAL O TOTAL DE DOCUMENTOS</t>
  </si>
  <si>
    <t>15574 V1; 21870 V2</t>
  </si>
  <si>
    <t>162022 V1; 21870 V2</t>
  </si>
  <si>
    <t>A-110 V1; 21870 V2</t>
  </si>
  <si>
    <t>PROCEDIMIENTO DE ORGANIZACIÓN DOCUMENTAL</t>
  </si>
  <si>
    <t>22003 V1</t>
  </si>
  <si>
    <t>PROCEDIMIENTO DE TRANSFERENCIAS DOCUMENTALES</t>
  </si>
  <si>
    <t>PROCEDIMIENTO DISPOSICIÓN DE DOCUMENTOS</t>
  </si>
  <si>
    <t>INSTRUCCIONES DE FOLIACIÓN</t>
  </si>
  <si>
    <t xml:space="preserve">ACTA DE TRANSFERENCIA SECUNDARIA </t>
  </si>
  <si>
    <t xml:space="preserve">ACTA DE ELIMINACIÓN DE ARCHIVOS </t>
  </si>
  <si>
    <t>INSTRUCCIONES PARA LA EXPEDICIÓN CERTIFICADO DE RESIDENCIA</t>
  </si>
  <si>
    <t>FORMATO SOLICITUD DE CERTIFICACIONES LABORALES</t>
  </si>
  <si>
    <t>INSTRUCCIONES PARA LA EXPEDICIÓN DE LAS CERTIFICACIONES LABORALES</t>
  </si>
  <si>
    <t>Conforme a la instrucción de la circular 016-2017 del Secretario de Gobierno sobre el proceso de normalización 161492 V1, 21879 V2</t>
  </si>
  <si>
    <t xml:space="preserve">Conforme a la instrucción de la circular 016-2017 del Secretario de Gobierno sobre el proceso de normalización 161492 V1, 21553 V2
</t>
  </si>
  <si>
    <t>162111 VERSION 1, 22233 AN</t>
  </si>
  <si>
    <t>160 407 V1, 22219 AN</t>
  </si>
  <si>
    <t>162111 VERSION 1, 19140  V2,20647 V2, 22275 V3</t>
  </si>
  <si>
    <t>20647 V1, 22275 V2</t>
  </si>
  <si>
    <t xml:space="preserve">INSTRUCCIONES PARA EL FUNCIONAMIENTO DEL CONSEJO DE ALCALDES LOCALES </t>
  </si>
  <si>
    <t>22155 V1</t>
  </si>
  <si>
    <t>Conforme a la instrucción de la circular 016-2017 del Secretario de Gobierno sobre el proceso de normalización 161492 V1, 22636 V2</t>
  </si>
  <si>
    <t>162111 VERSION 1, 22665 V2</t>
  </si>
  <si>
    <t xml:space="preserve">A-1227 V1; A - 5966 V2; 22737 </t>
  </si>
  <si>
    <t> 160201 V1; 22805</t>
  </si>
  <si>
    <t>149357, 155316 VERSIÓN1; 22805 V2</t>
  </si>
  <si>
    <t>A-1227 V1; 22805 V2</t>
  </si>
  <si>
    <t>149357, 155316 VERSIÓN1; 22805</t>
  </si>
  <si>
    <t>A-1227V1; 22805 CE</t>
  </si>
  <si>
    <t>A-1227 V1; 22805 CE</t>
  </si>
  <si>
    <t>A-1227 V1; 22805</t>
  </si>
  <si>
    <t>A-1227 V1, 22805 CE</t>
  </si>
  <si>
    <t>A-1227 V1, 22805</t>
  </si>
  <si>
    <t xml:space="preserve"> FORMATO ESTUDIOS PREVIOS CONTRATO DE APOYO E IMPULSO ACTIVIDADES DE INTERES PÙBLICO/ CONVENIO DE ASOCIACIÓN / CONVENIO INTERADMINISTRATIVO/ CONVENIO ESPECIAL DE COOPERACIÓN PARA EL DESARROLLO O FOMENTO DE ACTIVIDADES CIENTIFICAS Y TECNOLÓGICAS/CONVENIO DE COOPERACION INTERINSTITUCIONAL</t>
  </si>
  <si>
    <t xml:space="preserve">INSTRUCCIONES METODOLÓGICAS PARA LA FORMULACIÓN DEL PLAN ESTRATÉGICO SECTORIAL </t>
  </si>
  <si>
    <t>22908 V1</t>
  </si>
  <si>
    <t>159085VERSION1, 22947 AN</t>
  </si>
  <si>
    <t>162111 VERSION 1, 23014 AN</t>
  </si>
  <si>
    <t>A-1227 V1; 23069</t>
  </si>
  <si>
    <t>INSTRUCCIONES PARA NOVEDADES ANTE ENTIDADES DE SEGURIDAD SOCIAL</t>
  </si>
  <si>
    <t>Conforme a la instrucción de la circular 016-2017 del Secretario de Gobierno sobre el proceso de normalización 161492 V1, 23165 V2</t>
  </si>
  <si>
    <t>PROCEDIMIENTO DE PLANEACIÓN DOCUMENTAL</t>
  </si>
  <si>
    <t>PROCEDIMIENTO DE CONSERVACIÓN DOCUMENTAL</t>
  </si>
  <si>
    <t>PROCEDIMIENTO DE VALORACIÓN DE DOCUMENTOS</t>
  </si>
  <si>
    <t>FORMATO DE SOLICITUD PARA LA CREACIÓN, MODIFICACIÓN, ACTUALIZACIÓN O ELIMINACIÓN DE SERIES, SUBSERIES O TIPOS DOCUMENTALES EN TRD</t>
  </si>
  <si>
    <t>FORMATO EVALUACIÓN DE CONDICIONES LOCATIVAS</t>
  </si>
  <si>
    <t>FORMATO DIAGNÓSTICO DOCUMENTAL</t>
  </si>
  <si>
    <t>FORMATO CONTROL DE LIMPIEZA LOCATIVA</t>
  </si>
  <si>
    <t>FORMATO CONTROL DE LIMPIEZA DOCUMENTAL</t>
  </si>
  <si>
    <t>FORMATO CONTROL SANEAMIENTO AMBIENTAL</t>
  </si>
  <si>
    <t>FORMATO CONTROL DE ROESDORES</t>
  </si>
  <si>
    <t>FORMATO CONTROL DE REGISTROS, HUMEDAD RELATIVA Y TEMPERATURA</t>
  </si>
  <si>
    <t>FORMATO SEGUIMIENTO ALMACENAMIENTO Y REALMACENAMIENTO</t>
  </si>
  <si>
    <t>FORMATO EVALUACIÓN FACTORES DE RIESGO Y CONTROLES DE EMERGENCIAS EN LOS DEPÓSITOS DE ARCHIVO</t>
  </si>
  <si>
    <t>162022 V1; 23622</t>
  </si>
  <si>
    <t>23688 V1</t>
  </si>
  <si>
    <t>P049</t>
  </si>
  <si>
    <t>24324 V1</t>
  </si>
  <si>
    <t>PROCEDIMIENTO VERBAL ABREVIADO POR IMPOSICIÓN DE COMPARENDO CON MULTA GENERAL SEÑALADA</t>
  </si>
  <si>
    <t>FORMATO LISTA DE CHEQUEO ENVÍO PERSUASIVO A SECRETARÍA DISTRITAL DE SEGURIDAD CONVIVENCIA Y JUSTICIA</t>
  </si>
  <si>
    <t xml:space="preserve">AUTO PARA ABSTENERSE DE INICIAR ACCION POLICIVA </t>
  </si>
  <si>
    <t>AUTO DE OBEDECIMIENTO DE LO RESUELTO POR LA SEGUNDA INSTANCIA</t>
  </si>
  <si>
    <t>AUTO PRONTO PAGO</t>
  </si>
  <si>
    <t xml:space="preserve">AUTO QUE AVOCA CONOCIMIENTO DE INICIO DE ACTUACIÓN POLICIVA </t>
  </si>
  <si>
    <t>Conforme a la instrucción de la circular 016-2017 del Secretario de Gobierno sobre el proceso de normalización 161492, 24213 V1</t>
  </si>
  <si>
    <t>INSTRUCCIONES PARA LA INDUCCIÓN Y REINDUCCIÓN</t>
  </si>
  <si>
    <t>ELABORACIÓN, APROBACIÓN Y SEGUIMIENTO DEL PLAN DE DESARROLLO LOCAL</t>
  </si>
  <si>
    <t>GLPI 160068, 24247 V2</t>
  </si>
  <si>
    <t>Conforme a la instrucción de la circular 016-2017 del Secretario de Gobierno sobre el proceso de normalización 161492 V1, 24609 V2</t>
  </si>
  <si>
    <t> 160201 V1; 24339 V2</t>
  </si>
  <si>
    <t xml:space="preserve">GLPI 160068; 24247 </t>
  </si>
  <si>
    <t>PROCEDIMIENTO PARA LA INSCRIPCIÓN, CANCELACIÓN DEL REGISTRO Y ACTUALIZACIÓN DEL CERTIFICADO DE EXISTENCIA Y REPRESENTACIÓN LEGAL DE LA PROPIEDAD HORIZONTAL</t>
  </si>
  <si>
    <t>161 959, 24717 V2</t>
  </si>
  <si>
    <t>Conforme a la instrucción de la circular 016-2017 del Secretario de Gobierno sobre el proceso de normalización 161492 V1, 24831 V2</t>
  </si>
  <si>
    <t>INSTRUCCIONES PARA EL ARRENDAMIENTO DE INMUEBLES PARA SEDES DE LA SECRETARÍA DISTRITAL DE GOBIERNO</t>
  </si>
  <si>
    <t>INSTRUCCIONES PARA LA MODALIDAD CONTRATACIÓN DIRECTA.</t>
  </si>
  <si>
    <t>INSTRUCCIONES PARA MODALIDAD DE SELECCIÓN LICITACIÓN PÚBLICA.</t>
  </si>
  <si>
    <t>INSTRUCCIONES PARA MODALIDAD DE SELECCIÓN ABREVIADA POR SUBASTA INVERSA</t>
  </si>
  <si>
    <t>INSTRUCCIONES PARA MODALIDAD DE SELECCIÓN CONCURSO DE MERITOS.</t>
  </si>
  <si>
    <t>INSTRUCCIONES PARA MODALIDAD DE SELECCIÓN ABREVIADA - MENOR CUANTÍA</t>
  </si>
  <si>
    <t>INSTRUCCIONES PARA MODALIDAD DE SELECCIÓN MÍNIMA CUANTÍA</t>
  </si>
  <si>
    <t>INSTRUCCIONES PARA LIQUIDACIÓN DEL CONTRATO</t>
  </si>
  <si>
    <t>INSTRUCCIONES PARA MODIFICACIONES CONTRACTUALES</t>
  </si>
  <si>
    <t>INSTRUCCIONES PARA EL PAGO DE NÓMINA Y APORTES PATRONALES</t>
  </si>
  <si>
    <t>INSTRUCCIONES CONTROL ADMINISTRATIVO EDIFICIO LIÉVANO - BICENTENARIO</t>
  </si>
  <si>
    <t>A-1227 V1; 24835 V2</t>
  </si>
  <si>
    <t>221, 24956 V2</t>
  </si>
  <si>
    <t xml:space="preserve">INSTRUCCIONES PARA SERVICIO DE DELEGACIONES PARA LA SUPERVISIÓN DE ASAMBLEAS, SORTEOS, CONCURSOS Y ESPECTÁCULOS </t>
  </si>
  <si>
    <t>161959, 24956 V2</t>
  </si>
  <si>
    <t>161 959, 24960 AN</t>
  </si>
  <si>
    <t>162022 V1; 24838</t>
  </si>
  <si>
    <t>162022 V1; 24838 V2</t>
  </si>
  <si>
    <t>162022 V1; 21870 V2; 24838 V3</t>
  </si>
  <si>
    <t>FORMATO  PLANILLA PARA DISTRIBUCIÓN O CONTROL DE RECEPCIÓN DE COMUNICACIONES DURANTE EL PLAN DE CONTINGENCIA</t>
  </si>
  <si>
    <t>25053 V1</t>
  </si>
  <si>
    <t xml:space="preserve"> FORMATO ORDEN DE SELLAMIENTO </t>
  </si>
  <si>
    <t>INSTRUCCIONES PARA TRASLADO DE ELEMENTOS</t>
  </si>
  <si>
    <t>FORMATO RADICACIÓN DE APOYO</t>
  </si>
  <si>
    <t>FORMATO NOTIFICACIÓN ENTREGA</t>
  </si>
  <si>
    <t>24844 V1</t>
  </si>
  <si>
    <t>162022 V1; 21870 V2; 24844 V3</t>
  </si>
  <si>
    <t>162022 V1; 20411 V2; 24844 v3</t>
  </si>
  <si>
    <t>162022 V1; 24844</t>
  </si>
  <si>
    <t>INSTRUCCIONES PARA EL TRAMITE DE RADICACIÓN, DIGITALIZACIÓN Y REPARTO DE LAS COMUNICACIONES EN EL CENTRO DE DOCUMENTACIÓN E INFORMACION - CDI</t>
  </si>
  <si>
    <t>161 959, 25196 V2</t>
  </si>
  <si>
    <t>161 959, 25198 AN</t>
  </si>
  <si>
    <t>F134</t>
  </si>
  <si>
    <t>F135</t>
  </si>
  <si>
    <t>FORMATO MODELO CONTRATO DE COMODATO</t>
  </si>
  <si>
    <t>FORMATO BASE DE DATOS INVENTARIO ÚNICO DE CONTRATOS DE COMODATO</t>
  </si>
  <si>
    <t>25205 V1</t>
  </si>
  <si>
    <t>161 959 V1 V1; 25257</t>
  </si>
  <si>
    <t>162022 V1; 25370 V2</t>
  </si>
  <si>
    <t>162022 V1; 20411 V2; 25370 V3</t>
  </si>
  <si>
    <t>FORMATO LIQUIDACIÓN DE PRIMA TÉCNICA NIVEL DIRECTIVO, ASESOR Y PROFESIONAL</t>
  </si>
  <si>
    <t>Conforme a la instrucción de la circular 016-2017 del Secretario de Gobierno sobre el proceso de normalización 161492 V1, 17594 cambio estado, 25908 V2</t>
  </si>
  <si>
    <t>INSTRUCCIONES DE PRIMA TÉCNICA</t>
  </si>
  <si>
    <t>INSTRUCCIONES DE VACACIONES PARA NIVEL PROFESIONAL, TÉCNICO Y ASISTENCIAL</t>
  </si>
  <si>
    <t>161 959 V1, 25261 AN</t>
  </si>
  <si>
    <t>161 959 V1, 25903 V2</t>
  </si>
  <si>
    <t>PROCEDIMIENTO SANCIONATORIO PARA ESTABLECIMIENTO DE COMERCIO – LEY 232 DE 1995</t>
  </si>
  <si>
    <t>INSTRUCCIONES PARA DEMOLICIONES</t>
  </si>
  <si>
    <t>Conforme a la instrucción de la circular 016-2017 del Secretario de Gobierno sobre el proceso de normalización 161492 V1, 26399 V2</t>
  </si>
  <si>
    <t>FICHA DE VISITA A PARQUEADEROS</t>
  </si>
  <si>
    <t>26819 V1</t>
  </si>
  <si>
    <t>161 959 V1, 26742 AN</t>
  </si>
  <si>
    <t>142793 VERSIÓN1, 26856 V2</t>
  </si>
  <si>
    <t xml:space="preserve">INSTRUCCIONES PARA LA PRODUCCIÓN Y DIFUSIÓN DEL CONOCIMIENTO </t>
  </si>
  <si>
    <t>26875 V1</t>
  </si>
  <si>
    <t>151840 V1; 23103 V2</t>
  </si>
  <si>
    <t>136018 VERSIÓN1, 161959 V1, 27366 V2</t>
  </si>
  <si>
    <t>162022 V1; 27470 V2</t>
  </si>
  <si>
    <t>161 959 V1, 27439 AN</t>
  </si>
  <si>
    <t>INSTRUCCIONES PARA GENERAR ACCIONES DE FORTALECIMIENTO DE LAS RELACIONES POLÍTICAS CON LAS JUNTAS ADMINISTRADORAS LOCALES</t>
  </si>
  <si>
    <t>27483 V1</t>
  </si>
  <si>
    <t>FORMATO CONTROL DE SEGUIMIENTO A COMPROMISOS - JUNTAS ADMINISTRADORAS LOCALES</t>
  </si>
  <si>
    <t>27768 V1</t>
  </si>
  <si>
    <t xml:space="preserve">AUTO DE ACATAMIENTO DE LO RESUELTO POR SEGUNDA INSTANCIA </t>
  </si>
  <si>
    <t>PROCEDIMIENTO INFRACCIONES AL RÉGIMEN DE OBRAS Y URBANISMO DECRETO 01 DE 1984</t>
  </si>
  <si>
    <t>161 959 V1, 27768 V2</t>
  </si>
  <si>
    <t>LISTA DE CHEQUEO - EXPEDIENTE ÚNICO DE ACTUACIONES ADMINISTRATIVAS DECRETO 01 DE 1984  TRAMITE PARA CONTROL DE OBRAS Y URBANISMO</t>
  </si>
  <si>
    <t xml:space="preserve">AUTO QUE ORDENA LA MEDIDA PREVENTIVA DE SUSPENSIÓN DE OBRA DILIGENCIA – PRELIMINAR </t>
  </si>
  <si>
    <t>INSTRUCCIONES PARA LA NOTIFICACIÓN SEGÚN DECRETO 01 DE 1984 POR PARTE DEL INSPECTOR DE POLICÍA/CORREGIDORES</t>
  </si>
  <si>
    <t>INSTRUCCIONES PARA RECURSOS DE ACTUACIONES ADMINISTRATIVAS- ALCALDÍAS LOCALES</t>
  </si>
  <si>
    <t>161 959 V1, 27790 V2</t>
  </si>
  <si>
    <t>PROCEDIMIENTO PARA CONSULTA,. PRÉSTAMO Y DEVOLUCIÓN DE DOCUMENTOS Y/O EXPEDIENTES EN LOS ARCHIVOS DE GESTIÓN Y CENTRAL</t>
  </si>
  <si>
    <t>162022 V1; 28063 AN</t>
  </si>
  <si>
    <t>147422 VERSIÓN1, 27768 V2, 28424 V3</t>
  </si>
  <si>
    <t>147422 VERSIÓN1, 28424 V2</t>
  </si>
  <si>
    <t>LISTA DE CHEQUEO - EXPEDIENTE ÚNICO DE ACTUACIONES ADMINISTRATIVAS LEY 1437 DE 2011 - ESPACIO PÚBLICO</t>
  </si>
  <si>
    <t>A-1227 V1, 28592 V2</t>
  </si>
  <si>
    <t>INSTRUCCIONES PARA NOTIFICACIÓN CORREGIDURÍAS</t>
  </si>
  <si>
    <t>161 959 V1, 28763 V2</t>
  </si>
  <si>
    <t>INSTRUCCIONES PARA LA POSESIÓN DE JUECES</t>
  </si>
  <si>
    <t>Conforme a la instrucción de la circular 016-2017 del Secretario de Gobierno sobre el proceso de normalización 161492 V1, 28948 V2</t>
  </si>
  <si>
    <t>21870 V1; 29644 V2</t>
  </si>
  <si>
    <t>A-315 V1, 29289 V2</t>
  </si>
  <si>
    <t>LISTA DE CHEQUEO - EXPEDIENTE ÚNICO DE ACTUACIONES ADMINISTRATIVAS PROTECCIÓN DE BIENES INMUEBLES LEY 1801 DE 2016</t>
  </si>
  <si>
    <t>29767 V2</t>
  </si>
  <si>
    <t>LISTA DE CHEQUEO - EXPEDIENTE ÚNICO ACTUACIONES POLICIVAS LEY 1801 DE 2016</t>
  </si>
  <si>
    <t>F136</t>
  </si>
  <si>
    <t>F137</t>
  </si>
  <si>
    <t>F138</t>
  </si>
  <si>
    <t>CERTIFICACIÓN ANUAL</t>
  </si>
  <si>
    <t>SOLICITUD DE DEDUCCIÓN DE LA BASE DE LA RETENCIÓN EN LA FUENTE POR CONCEPTO DE DEPENDIENTES</t>
  </si>
  <si>
    <t>CERTIFICACIÓN CALIDAD TRIBUTARIA DEL CONTRATISTA</t>
  </si>
  <si>
    <t>161 959 V1, 30083 V2</t>
  </si>
  <si>
    <t xml:space="preserve">PROCEDIMIENTO PARA LA INSPECCIÓN VIGILANCIA Y CONTROL EN ACTIVIDAD ECONÓMICA </t>
  </si>
  <si>
    <t>INSTRUCCIONES PARA LA REALIZACIÓN DE ACTIVIDADES DE INSPECCIÓN, VIGILANCIA Y CONTROL</t>
  </si>
  <si>
    <t>161 959 V1,30052 V2</t>
  </si>
  <si>
    <t>161 959 V1, 30181 AN</t>
  </si>
  <si>
    <t>162022 -V1; a 2676 - V2; 30259 AN</t>
  </si>
  <si>
    <t>161 959 V1; 30513 V2</t>
  </si>
  <si>
    <t>147582 VERSIÓN1, 30446 V2</t>
  </si>
  <si>
    <t>PLAN INTEGRAL DE MOVILIDAD SOSTENIBLE - PIMS</t>
  </si>
  <si>
    <t>30446 V1</t>
  </si>
  <si>
    <t>FORMATO ACTA DE INFORME DE GESTIÓN CAMBIO DE REPRESENTANTE LEGAL LEY 951 DE 2005</t>
  </si>
  <si>
    <t>30845 V1</t>
  </si>
  <si>
    <t>FORMATO SOLICITUD ADICIONAL O MODIFICACIÓN FDL CONTRATOS DE OBRA</t>
  </si>
  <si>
    <t>MANUAL DE POLÍTICAS DE OPERACIÓN CONTABLE DE LA SECRETARÍA DISTRITAL DE GOBIERNO Y FONDOS DE DESARROLLO LOCAL</t>
  </si>
  <si>
    <t>VA-1227 V1; 20748 V2; 31331 v3</t>
  </si>
  <si>
    <t> 160201 V1; 31331 AN</t>
  </si>
  <si>
    <t>PROCEDIMIENTO PARA RESOLVER EN SEGUNDA INSTANCIA</t>
  </si>
  <si>
    <t>161 959 V1, 31546 V2</t>
  </si>
  <si>
    <t xml:space="preserve">PROCEDIMIENTO RESTITUCIÓN DEL ESPACIO PÚBLICO -DECRETO 01 DE 1984 </t>
  </si>
  <si>
    <t xml:space="preserve">PROCEDIMIENTO ADMINISTRATIVO SANCIONATORIO - LEY 1437 DE 2011 CONTROL DE ESPACIO PÚBLICO </t>
  </si>
  <si>
    <t xml:space="preserve">PROCEDIMIENTO ADMINISTRATIVO SANCIONATORIO - LEY 1437 DE 2011   CONTROL DE ESTABLECIMIENTOS COMERCIALES </t>
  </si>
  <si>
    <t xml:space="preserve">PROCEDIMIENTO PARA LA INSPECCIÓN VIGILANCIA Y CONTROL EN EL ESPACIO PÚBLICO </t>
  </si>
  <si>
    <t>INSTRUCCIONES PARA DILIGENCIAS CON ORDEN POLICIVA DE DESALOJO EN QUERELLAS POR PERTURBACIÓN A LA POSESIÓN Y/O TENENCIA POR DESPOJO</t>
  </si>
  <si>
    <t xml:space="preserve">FORMATO CONTROL DE BOLETERÍA O DERECHOS DE ASISITENCIA   </t>
  </si>
  <si>
    <t>161 959 V1, 31865 V2</t>
  </si>
  <si>
    <t>161959 V1, 31865 V2</t>
  </si>
  <si>
    <t>151840 VERSIÓN1, 23103 V2</t>
  </si>
  <si>
    <t>FORMATO DE VERIFICACIÓN ACTA ENTREGA CUMPLIMIENTO LEY 951 DE 2005.</t>
  </si>
  <si>
    <t>23103 V1</t>
  </si>
  <si>
    <t>151840 VERSIÓN1, 23103 AN</t>
  </si>
  <si>
    <t>FORMATO RÓTULO IDENTIFICACIÓN UNIDAD DE CONSERVACIÓN CARPETA</t>
  </si>
  <si>
    <t>FORMATO RÓTULO IDENTIFICACIÓN UNIDAD DE CONSERVACIÓN CAJA</t>
  </si>
  <si>
    <t>INSTRUCCIONES DE LIQUIDACIÓN DE CESANTÍAS PARCIALES</t>
  </si>
  <si>
    <t>161959, 32317 V2</t>
  </si>
  <si>
    <t>PROCEDIMIENTO DE CONCEPTO PREVIO PARA LOS JUEGOS LOCALIZADOS DE SUERTE Y AZAR</t>
  </si>
  <si>
    <t>161 959 V1, 32527 V2</t>
  </si>
  <si>
    <t>32126 V1; 32683 V2</t>
  </si>
  <si>
    <t>MANUAL DEL SISTEMA DISTRITAL DE DERECHOS HUMANOS</t>
  </si>
  <si>
    <t>26671 V1</t>
  </si>
  <si>
    <t>INSTRUCCIONES PARA TERRITORIALIZACIÓN DEL SISTEMA DISTRITAL DE DERECHOS HUMANOS</t>
  </si>
  <si>
    <t>26481 V1</t>
  </si>
  <si>
    <t>26672 V1</t>
  </si>
  <si>
    <t>INSTRUCCIONES PARA LA ORIENTACIÓN A PERSONAS QUE NO HACEN PARTE DE LOS GRUPOS POBLACIONALES ATENDIDOS EN EL MARCO DEL COMPONENTE DE ATENCIÓN Y PROTECCIÓN</t>
  </si>
  <si>
    <t>161 959 V1, 32851 V2</t>
  </si>
  <si>
    <t>PLANEACIÓN DE LA AUDITORÍA</t>
  </si>
  <si>
    <t>33430 V1</t>
  </si>
  <si>
    <t>PLANTILLA CARTA DE REPRESENTACIÓN</t>
  </si>
  <si>
    <t>20650 V1, 33430 V2</t>
  </si>
  <si>
    <t>28063 V1; 33550 AN</t>
  </si>
  <si>
    <t>19790 V1; 33550 AN</t>
  </si>
  <si>
    <t>21870 V1; 33550 V2</t>
  </si>
  <si>
    <t>FORMATO DE REVISIÓN DE DECISIONES INTERLOCUTORIAS (FALLOS)</t>
  </si>
  <si>
    <t>33617 V1</t>
  </si>
  <si>
    <t>PROCEDIMIENTO PARA LA FORMULACIÓN Y SEGUIMIENTO A LOS PROYECTOS DE INVERSIÓN LOCAL.</t>
  </si>
  <si>
    <t>2570 V1, 34085 V2</t>
  </si>
  <si>
    <t>MANUAL DE BUENAS PRÁCTICAS EN LA ACTIVIDAD CONTRACTUAL</t>
  </si>
  <si>
    <t>A-2572 V1, 34085 V2</t>
  </si>
  <si>
    <t>A-564 V1, 34418 V2</t>
  </si>
  <si>
    <t>MATRIZ DE SEGUIMIENTO A LAS OBLIGACIONES POR PAGAR</t>
  </si>
  <si>
    <t>SEGUIMIENTO A LAS OBLIGACIONES POR PAGAR DE LOS FDL</t>
  </si>
  <si>
    <t>A-564 V1, 34418 V3</t>
  </si>
  <si>
    <t>PROCEDIMIENTO PARA LA GENERACIÓN DEL CONOCIMIENTO</t>
  </si>
  <si>
    <t>34921 V1</t>
  </si>
  <si>
    <t>FORMATO DECLARACIÓN DE INHABILIDADES, INCOMPATIBILIDADES E INEXISTENCIAS DE CONFLICTOS DE INTERÉS</t>
  </si>
  <si>
    <t>147675 VERSIÓN1; 18798 V2, 35037 V3</t>
  </si>
  <si>
    <t>35037 V1</t>
  </si>
  <si>
    <t>PROCEDIMIENTO CONVIVENCIA Y DIÁLOGO SOCIAL</t>
  </si>
  <si>
    <t>Conforme a la instrucción de la circular 016-2017 del Secretario de Gobierno sobre el proceso de normalización 161492 V1, 21879 V2, 34921 V3</t>
  </si>
  <si>
    <t xml:space="preserve">INFORME DE EJECUCIÓN DE INICIATIVA CIUDADANA </t>
  </si>
  <si>
    <t>INFORME FINAL PROFESIONAL ACOMPAÑANTE INICIATIVA DIALOGO SOCIAL</t>
  </si>
  <si>
    <t>INFORME DE GOBERNABILIDAD TERRITORIAL</t>
  </si>
  <si>
    <t>PLAN DE INTERVENCIÓN TERRITORIAL</t>
  </si>
  <si>
    <t>FORMATO PARA PRESENTACIÓN DE PROPUESTAS INICIATIVAS CIUDADANAS</t>
  </si>
  <si>
    <t>PLAN DE ACCIÓN - PACTOS CIUDADANOS</t>
  </si>
  <si>
    <t>PLANTILLA PACTO</t>
  </si>
  <si>
    <t>FORMATO DIAGNOSTICO PACTOS</t>
  </si>
  <si>
    <t>FORMATO INSCRIPCIÓN CIUDADANOS A PROCESO DE PREVENCIÓN DE CONFLICTOS Y FORTALECIMIENTO DE LA CONVIVENCIA (1)</t>
  </si>
  <si>
    <t>ENCUESTA DE PERCEPCIÓN DE CAPACITACIONES / ENTRENAMIENTOS</t>
  </si>
  <si>
    <t>RESULTADO DE ACTIVIDADES SENSIBILIZACIÓN Y/O FORMACIÓN REALIZADAS CON CIUDADANOS EN PREVENCIÓN DE CONFLICTOS Y FORTALECIMIENTO DE LA CONVIVENCIA</t>
  </si>
  <si>
    <t>INSTRUCCIONES PARA SENSIBILIZACIÓN Y FORMACIÓN EN PREVENCIÓN DE CONFLICTOS Y FORTALECIMIENTO DE LA CONVIVENCIA</t>
  </si>
  <si>
    <t>INSTRUCCIONES INICIATIVAS CIUDADANAS</t>
  </si>
  <si>
    <t>INSTRUCCIONES PARA PACTOS</t>
  </si>
  <si>
    <t>FORMATO DE CARACTERIZACIÓN TERRITORIAL</t>
  </si>
  <si>
    <t>FORMATO ASISTENCIA CIUDADANOS A PROCESO DE PREVENCIÓN DE CONFLICTOS Y FORTALECIMIENTO DE LA CONVIVENCIA (2)</t>
  </si>
  <si>
    <t>A - 2392 V1, 35781 V2</t>
  </si>
  <si>
    <t>162111 VERSION 1, 19140 V2, 36081 V3</t>
  </si>
  <si>
    <t>MANUAL Y/O DOCUMENTO TÉCNICO DE SOPORTE DEL OBSERVATORIO DE ASUNTOS POLÍTICOS</t>
  </si>
  <si>
    <t>36461 V1</t>
  </si>
  <si>
    <t>MANUAL Y/O DOCUMENTO TÉCNICO DE SOPORTE DEL OBSERVATORIO GESTIÓN PÚBLICA LOCAL Y PARTICIPACIÓN</t>
  </si>
  <si>
    <t>36488 V1</t>
  </si>
  <si>
    <t> 160201 V1; 36582 V2</t>
  </si>
  <si>
    <t>MANUAL DE ATENCIÓN INCLUYENTE</t>
  </si>
  <si>
    <t>36667 V1</t>
  </si>
  <si>
    <t>160 407 V1; A- 2659 V1, 36667 V3</t>
  </si>
  <si>
    <t>161 959 V1, 36645 V2</t>
  </si>
  <si>
    <t>161 959 V1, 37309 V2</t>
  </si>
  <si>
    <t>161959, 37309 V2</t>
  </si>
  <si>
    <t>161 959 V1, 37587 V2</t>
  </si>
  <si>
    <t>161959, 37587 V2</t>
  </si>
  <si>
    <t> 160201; anulacion 37786</t>
  </si>
  <si>
    <t> 160201;  anulacion 37786</t>
  </si>
  <si>
    <t>INSTRUCTIVO PARA CONTRATOS DE PRESTACIÓN DE SERVICIOS Y DE APOYO A LA GESTIÓN</t>
  </si>
  <si>
    <t>p</t>
  </si>
  <si>
    <t>P050</t>
  </si>
  <si>
    <t>PROCEDIMIENTO PARA LA ENTREGA DE INMUEBLES EXPROPIADOS</t>
  </si>
  <si>
    <t>41482 V1</t>
  </si>
  <si>
    <t>IN033</t>
  </si>
  <si>
    <t>INSTRUCCIONES PARA LA SOLICITUD DEL INCENTIVO POR PARTE DE LOS SERVIDORES PÚBLICOS QUE HAGAN USO DE LA BICICLETA COMO MEDIO DE TRANSPORTE PARA DESPLAZARSE AL LUGAR DE TRABAJO</t>
  </si>
  <si>
    <t>42749 V1;</t>
  </si>
  <si>
    <t>FORMATO CONSENTIMIENTO INFORMADO ENTREVISTA</t>
  </si>
  <si>
    <t xml:space="preserve"> 44376: V1</t>
  </si>
  <si>
    <t>F</t>
  </si>
  <si>
    <t>F139</t>
  </si>
  <si>
    <t>FORMATO AUTORIZACIÓN PARA EL TRATAMIENTO DE DATOS PERSONALES SENSIBLES</t>
  </si>
  <si>
    <t>49094 V1</t>
  </si>
  <si>
    <t>F140</t>
  </si>
  <si>
    <t>FORMATO DE INSPECCION PRE OPERACIONAL DE VEHÍCULOS</t>
  </si>
  <si>
    <t>A-1227 V1; 23166 V2; 49094 V3</t>
  </si>
  <si>
    <t>A-1227 V1; 25205 V2;  49050 V3;</t>
  </si>
  <si>
    <t>FORMATO ACTA DE BAJA DE BIENES POR HURTO</t>
  </si>
  <si>
    <t>INSTRUCCIONES PARA LA ENTREGA DE BIENES MUEBLES E INMUEBLES EN COMODATO</t>
  </si>
  <si>
    <t>160 407 V1, 21946 V2; 50138 V3</t>
  </si>
  <si>
    <t>P051</t>
  </si>
  <si>
    <t xml:space="preserve">PROCEDIMIENTO PARA DECIDIR EN SEGUNDA INSTANCIA POR AUTORIDAD ADMINISTRATIVA ESPECIAL DE POLICÍA </t>
  </si>
  <si>
    <t>50783 V1</t>
  </si>
  <si>
    <t>INSTRUCCIONES PARA LA SISTEMATIZACIÓN DE LAS DECISIONES PROFERIDAS POR LA AUTORIDAD ADMINISTRATIVA ESPECIAL DE POLICÍA</t>
  </si>
  <si>
    <t>50785 V1</t>
  </si>
  <si>
    <t>FORMATO PARA LA RECEPCIÓN U ASIGNACIÓN DE EXPEDIENTES EN LA SEGUNDA INSTANCIA - AUTORIDAD ADMINISTRATIVA ESPECIAL.</t>
  </si>
  <si>
    <t>FORMATO SEGUIMIENTO A DERECHOS DE PETICIÓN</t>
  </si>
  <si>
    <t>50708 V1</t>
  </si>
  <si>
    <t>A-1227: 49050 V2; 51328 V3;</t>
  </si>
  <si>
    <t>25205 V1: 49050 V2; 51328;</t>
  </si>
  <si>
    <t xml:space="preserve">ACTA  - INFORME TÉCNICO DE RESULTADOS  CONTROL METROLOGÍCO SURTIDORES, DISPENSADORES Y/O MEDIDORES DE COMBUSTIBLE LÍQUIDO </t>
  </si>
  <si>
    <t>A-110; A-15574 V2; 52358 3</t>
  </si>
  <si>
    <t>145656 y 141461 VERSIÓN1; 52376 V2</t>
  </si>
  <si>
    <t>161193VERSION1; 52376 V2</t>
  </si>
  <si>
    <t>159085VERSION1, 17617 V2; 52376 V3</t>
  </si>
  <si>
    <t>161193VERSION1, 17617 V2; 52376 V3</t>
  </si>
  <si>
    <t>19761 V1; 52376 V2</t>
  </si>
  <si>
    <t>35037 V1; 53338 V2</t>
  </si>
  <si>
    <t>INSTRUCCIONES PARA LA PARTICIPACIÓN CIUDADANA POR MEDIOS ELECTRÓNICOS</t>
  </si>
  <si>
    <t>53783 V1</t>
  </si>
  <si>
    <t>FORMATO ENTRENAMIENTO PUESTO DE TRABAJO</t>
  </si>
  <si>
    <t>Conforme a la instrucción de la circular 016-2017 del Secretario de Gobierno sobre el proceso de normalización 161492 V1, 24374 V2; ANULACIÓN 54113</t>
  </si>
  <si>
    <t>Conforme a la instrucción de la circular 016-2017 del Secretario de Gobierno sobre el proceso de normalización 161492 V1; 54113 V2;</t>
  </si>
  <si>
    <t>4831 V1: 56121  V2</t>
  </si>
  <si>
    <t>161 959 V1, 24573 V2; Anulacion 55273</t>
  </si>
  <si>
    <t>PROCEDIMIENTO GENERACIÓN Y PRODUCCIÓN DEL CONOCIMIENTO DE LA ENTIDAD</t>
  </si>
  <si>
    <t>155763 VERSIÓN1, anulacion 56693</t>
  </si>
  <si>
    <t>149357, 155316 VERSIÓN1; 22805 V2; 56649 V3</t>
  </si>
  <si>
    <t>A-1227 V1; 22805 V2; 56649 V3</t>
  </si>
  <si>
    <t>160010; 56649 V2</t>
  </si>
  <si>
    <t>160137 V1, 22805 V2; 56649 V3</t>
  </si>
  <si>
    <t>160137 V1; 22805 V2: 56649 V3</t>
  </si>
  <si>
    <t>A-1227 V1, 22805 V2; 56649 V3</t>
  </si>
  <si>
    <t>FORMATO ESTUDIOS PREVIOS PARA CONTRATACIÓN DIRECTA PRESTACIÓN DE SERVICIOS PROFESIONALES / DE APOYO A LA GESTIÓN</t>
  </si>
  <si>
    <t xml:space="preserve">GLPI 160068; anulación 56984 </t>
  </si>
  <si>
    <t>149093 VERSIÓN1; version 2 solicitud por correo electrónico; version 3 56903</t>
  </si>
  <si>
    <t>GLPI 160068; versión 2 57269;</t>
  </si>
  <si>
    <t>FORMATO PARA LA ELABORACIÓN Y SEGUIMIENTO DEL PLAN ANUAL DE TRABAJO</t>
  </si>
  <si>
    <t>146392 VERSIÓN1; 2673 VERSION2; 57509 V3</t>
  </si>
  <si>
    <t>146392 VERSIÓN1; 4015VERSION2; 57509 V3</t>
  </si>
  <si>
    <t>146392 VERSIÓN1; 2672 VERSION 2; 34344 V3; 57509 V4</t>
  </si>
  <si>
    <t>161 959 V1, 33045 V2; 57669 V3</t>
  </si>
  <si>
    <t>P052</t>
  </si>
  <si>
    <t>F141</t>
  </si>
  <si>
    <t>F142</t>
  </si>
  <si>
    <t>58410 V1</t>
  </si>
  <si>
    <t>FORMATO ACTA DE PÉRDIDA O DAÑO Y AVALUO DE BIENES</t>
  </si>
  <si>
    <t>FORMATO TRASLADO, CAMBIO RESPONSABLE  Y/O REINTEGRO MASIVO DE ELEMENTOS TECNOLÓGICOS</t>
  </si>
  <si>
    <t>A-1227 V1; 22805 CE; 58410 V2</t>
  </si>
  <si>
    <t>156778,158464 VERSIÓN1; 58410 V2</t>
  </si>
  <si>
    <t>156778,158464 V1; 23667 V2; 58410 V3</t>
  </si>
  <si>
    <t>156778,158464 V1: 58410 V2</t>
  </si>
  <si>
    <t>FORMATO RELACIÓN DE ELEMENTOS FALTANTES –VERIFICACIÓN Y/O TOMA FÍSICA</t>
  </si>
  <si>
    <t>156778,158464 V1; 58410 V2</t>
  </si>
  <si>
    <t>FORMATO DE RELACIÓN DE ELEMENTOS SOBRANTES – VERIFICACIÓN Y/O TOMA FÍSICA</t>
  </si>
  <si>
    <t>A-1227 V1; 25056 V2; 58410 V3</t>
  </si>
  <si>
    <t>A-1227 V1; A-2293 V2; 20542 V3;  29700 V4; 52358 V5; 58410 V6</t>
  </si>
  <si>
    <t>A-1227 V1, 22805 CE;  anulación 58694</t>
  </si>
  <si>
    <t>A-1227 V1, 22805 CE; anulación 58694</t>
  </si>
  <si>
    <t>A-1227 V1, 22805 CE; anulación 56685</t>
  </si>
  <si>
    <t>FORMATO RELACIÓN DE NOVEDADES  – VERIFICACIÓN Y/O TOMA FÍSICA</t>
  </si>
  <si>
    <t>FORMATO TRASLADO REINTEGRO ALMACÉN</t>
  </si>
  <si>
    <t>FORMATO ACTA COMITÉS LOCALES DE DERECHOS HUMANOS</t>
  </si>
  <si>
    <t xml:space="preserve">V1 58951; 60092 anulacion </t>
  </si>
  <si>
    <t>A-1227 V1; 22805 anulacion</t>
  </si>
  <si>
    <t>RF-1451-1-1001; 60576 v2</t>
  </si>
  <si>
    <t>FORMATO DE MEMORANDO CIUDAD BOLÍVAR</t>
  </si>
  <si>
    <t>FORMATO CARTA U OFICIO CIUDAD BOLÍVAR</t>
  </si>
  <si>
    <t>FORMATO CARTA U OFICIO MASIVO CIUDAD BOLÍVAR</t>
  </si>
  <si>
    <t>19140 V1, 36081 V2; 63379 V3</t>
  </si>
  <si>
    <t>160201 V1; 21554 V2, 35854 V3;63230 V4</t>
  </si>
  <si>
    <t>A-1227 V1; A-2293 V2; A-10508 V3; 63230 V4</t>
  </si>
  <si>
    <t>162022 V1; 20791 V2; 63230 V3</t>
  </si>
  <si>
    <t>149357, 155316 VERSIÓN1; 63230 V2</t>
  </si>
  <si>
    <t>A-1227 V1; 22805 V4, 35854 V5; 63230 V6</t>
  </si>
  <si>
    <t>F143</t>
  </si>
  <si>
    <t>F144</t>
  </si>
  <si>
    <t xml:space="preserve">FORMATO DE CONDICIONES GENERALES </t>
  </si>
  <si>
    <t>FORMATO ANÁLISIS ESTADO FINANCIERO PARA LA LIBERACIÓN DE SALDOS</t>
  </si>
  <si>
    <t>63230 V1</t>
  </si>
  <si>
    <t> 160201; 18882 CE; Anul 63230</t>
  </si>
  <si>
    <t> 160201 V1; 22805 CE; Anul 63230</t>
  </si>
  <si>
    <r>
      <t xml:space="preserve"> 160201 V1; 32277 AN3230; </t>
    </r>
    <r>
      <rPr>
        <b/>
        <sz val="6"/>
        <color rgb="FFFF0000"/>
        <rFont val="Garamond"/>
        <family val="1"/>
      </rPr>
      <t>63230 AN 17/07/2019</t>
    </r>
  </si>
  <si>
    <t>162022 V1; 23622 CE; 25370 V2; 64138 AN</t>
  </si>
  <si>
    <t>162022 V1; 24844 V2; 63451 V3</t>
  </si>
  <si>
    <t>INSTRUCCIONES PARA LA EXPEDICIÓN CERTIFICADO DE PROPIEDAD HORIZONTAL, EXTINCIÓN DE LA PROPIEDAD Y ACTUALIZACIÓN DE LA REPRESENTACIÓN LEGAL</t>
  </si>
  <si>
    <t>64754 V1</t>
  </si>
  <si>
    <t>GET-IVC-P008</t>
  </si>
  <si>
    <t> 160201 V1; 22805 CE: 65079 AN</t>
  </si>
  <si>
    <t>18234 V1; 52750 V2; 66019 V3</t>
  </si>
  <si>
    <t>18234 V1; 66019 V2</t>
  </si>
  <si>
    <t>A-9656 V1; A 10508 V2; 18086 V3; 63629 V4; 66520 V5</t>
  </si>
  <si>
    <t xml:space="preserve">FORMATO DE DECLARACIÓN PERIÓDICA DE CONFLICTOS DE INTERÉS </t>
  </si>
  <si>
    <t>67430 V1</t>
  </si>
  <si>
    <t xml:space="preserve">FORMATO DE DECLARACIÓN ANUAL DE CONFLICTOS DE INTERÉS </t>
  </si>
  <si>
    <t>3546 VERSION1; 67753 Version 2</t>
  </si>
  <si>
    <t>143005 VERSIÓN6; 161881 V7, 16056 V8; 67750 v10</t>
  </si>
  <si>
    <t>RF-1451-1-1002 V1; 67990 V2</t>
  </si>
  <si>
    <t>147582 VERSIÓN1, 30446 V2; 68014 V3</t>
  </si>
  <si>
    <t>161881 VERSIÓN1, 17045 V2; 68242 V3</t>
  </si>
  <si>
    <t>68586 V1;</t>
  </si>
  <si>
    <t>INSTRUCCIONES PARA LA IDENTIFICACIÓN Y CAPTURA DE BUENAS PRÁCTICAS</t>
  </si>
  <si>
    <t>154138 VERSIÓN1; anulacion 68586</t>
  </si>
  <si>
    <t>Conforme a la instrucción de la circular 016-2017 del Secretario de Gobierno sobre el proceso de normalización 161492 V1, 18802 V2; 68699 V3</t>
  </si>
  <si>
    <t>154138 VERSIÓN1; anulacion 68744</t>
  </si>
  <si>
    <t>MANUAL DE ABORDAJE TERRITORIAL</t>
  </si>
  <si>
    <t>68437 V1</t>
  </si>
  <si>
    <t>35037 V1; 68437 V2</t>
  </si>
  <si>
    <t>FORMATO MATRIZ DE CARACTERIZACIÓN</t>
  </si>
  <si>
    <t>161 959, 24717 V2; 52750 V3; 	69244 V4</t>
  </si>
  <si>
    <t>63230 V1; 70008 V2</t>
  </si>
  <si>
    <t>A-1227 V1; 22805 CE; 63230 V3; 70008 V4</t>
  </si>
  <si>
    <t>24324 V1; 70968 V2</t>
  </si>
  <si>
    <t>20874 V1; 70981 V2</t>
  </si>
  <si>
    <t>57669 V1, despublicado caso hola 58313; 70609 V2</t>
  </si>
  <si>
    <t>PROCEDIMIENTO PARA LA AUTORIZACIÓN DE PERMISO DE OCUPACIÓN</t>
  </si>
  <si>
    <t>FORMATO INFORME TÉCNICO PARA AUTORIZACIÓN DE PERMISO DE OCUPACIÓN</t>
  </si>
  <si>
    <t>70609 V1</t>
  </si>
  <si>
    <t>34826 V1; anulación 71267</t>
  </si>
  <si>
    <t>56397 V1; anulación 71267</t>
  </si>
  <si>
    <t>71267 V1;</t>
  </si>
  <si>
    <t>GENERACIÓN, PRODUCCIÓN Y CULTURA DE COMPARTIR Y DIFUNDIR EL CONOCIMIENTO DENTRO DE LA ENTIDAD</t>
  </si>
  <si>
    <t>HERRAMIENTAS PARA USO Y APROPIACIÓN Y ANALÍTICA INSTITUCIONAL</t>
  </si>
  <si>
    <t>149093 VERSIÓN1; 72502 V2</t>
  </si>
  <si>
    <t>149093 VERSIÓN1, 18611V2; 72502 V3</t>
  </si>
  <si>
    <t>149093 VERSIÓN1, 18611V2; 54390 V3; 72502 V4</t>
  </si>
  <si>
    <t>152708 VERSIÓN1; 73201 V2</t>
  </si>
  <si>
    <t>A-1227 V1; A-13928 V2; V3 63230; 73250 V4</t>
  </si>
  <si>
    <t>A-1227 V1; A-13928 V2; 32277 V3A; 63230 V3; 73176 V4</t>
  </si>
  <si>
    <t>F145</t>
  </si>
  <si>
    <t>73429 V1</t>
  </si>
  <si>
    <t>30945 V1; ANULACION 73429</t>
  </si>
  <si>
    <t>A-2673 V1, 22304 V2; 73465</t>
  </si>
  <si>
    <t>146301 VERSIÓN1; 73511 V2</t>
  </si>
  <si>
    <t>151840 VERSIÓN1, 23103 V2; 73696 V3</t>
  </si>
  <si>
    <t>FORMATO INFORME DE AUDITORÍA</t>
  </si>
  <si>
    <t>V1 73696</t>
  </si>
  <si>
    <t>n/a</t>
  </si>
  <si>
    <t>151840 VERSIÓN1, 23103 V2; 73699 V4</t>
  </si>
  <si>
    <t>A-2673 V1; 73836 V2</t>
  </si>
  <si>
    <t>156373 VERSIÓN1; 73875 V2</t>
  </si>
  <si>
    <t>A - 2676 V1; 73915 V2</t>
  </si>
  <si>
    <t>74114 V2</t>
  </si>
  <si>
    <t> 160201 V1; 22805 CE; anulación 73721</t>
  </si>
  <si>
    <t> 160201; 19112 CE; anulación 73721</t>
  </si>
  <si>
    <t> 160201; 18882 CE; anulación 73721</t>
  </si>
  <si>
    <t> 160201 V1; 22805 CE; 59734 V2; 62964 V3; 64612 V4; anulación 73721</t>
  </si>
  <si>
    <t>F146</t>
  </si>
  <si>
    <t>F147</t>
  </si>
  <si>
    <t>F148</t>
  </si>
  <si>
    <t>F149</t>
  </si>
  <si>
    <t>F150</t>
  </si>
  <si>
    <t>PLANTILLA CERTIFICACIÓN DE CUMPLIMIENTO PERSONA JURÍDICA </t>
  </si>
  <si>
    <t>73721 V1</t>
  </si>
  <si>
    <t>GCO-GCL-F014</t>
  </si>
  <si>
    <t>GCO-GCL-F018</t>
  </si>
  <si>
    <t>GCO-GCL-F038</t>
  </si>
  <si>
    <t>GCO-GCL-F045</t>
  </si>
  <si>
    <t>GCO-GCL-F046</t>
  </si>
  <si>
    <t>F151</t>
  </si>
  <si>
    <t>F152</t>
  </si>
  <si>
    <t>F153</t>
  </si>
  <si>
    <t>FORMATO CONTROL ENTREGA DE COMBUSTIBLE</t>
  </si>
  <si>
    <t>FORMATO SOLICITUD SUMINISTRO Y ENTREGA COMBUSTIBLE (PESADOS).</t>
  </si>
  <si>
    <t>FORMATO ORDEN DE SUMINISTRO COMBUSTIBLE (LIVIANOS)</t>
  </si>
  <si>
    <t>73846 V1</t>
  </si>
  <si>
    <t xml:space="preserve">GCO-GCL-F001 </t>
  </si>
  <si>
    <t xml:space="preserve">GCO-GCL-F002 </t>
  </si>
  <si>
    <t xml:space="preserve">GCO-GCL-F003 </t>
  </si>
  <si>
    <t>A - 2137; ANULACIÓN 73846</t>
  </si>
  <si>
    <t>889 VERSION 1; 74435 V2</t>
  </si>
  <si>
    <t>MATRIZ DE RIESGOS DE GERENCIA DE TIC</t>
  </si>
  <si>
    <t>MATRIZ DE RIESGOS DE PLANEACIÓN Y GESTIÓN SECTORIAL</t>
  </si>
  <si>
    <t>MATRIZ DE RIESGOS DE PLANEACIÓN INSTITUCIONAL</t>
  </si>
  <si>
    <t>MATRIZ DE RIESGOS DE GESTIÓN DEL PATRIMONIO DOCUMENTAL</t>
  </si>
  <si>
    <t>MATRIZ DE RIESGOS DE COMUNICACIONES ESTRATEGICAS</t>
  </si>
  <si>
    <t>MATRIZ DE RIESGOS DE GESTIÓN PÚBLICA TERRITORIAL LOCAL</t>
  </si>
  <si>
    <t>MATRIZ DE RIESGOS DE INSPECCION, VIGILANCIA Y CONTROL</t>
  </si>
  <si>
    <t>MATRIZ DE RIESGOS DE ACOMPAÑAMIENTO A LA GESTIÓN LOCAL</t>
  </si>
  <si>
    <t>MATRIZ DE RIESGOS DE RELACIONES ESTRATEGICAS</t>
  </si>
  <si>
    <t>MATRIZ DE RIESGOS DE CONVIVENCIA Y DIALOGO SOCIAL</t>
  </si>
  <si>
    <t>MATRIZ DE RIESGOS DE FOMENTO Y PROTECCIÓN DE LOS DERECHOS HUMANOS</t>
  </si>
  <si>
    <t>MATRIZ DE RIESGOS DE GESTIÓN JURÍDICA</t>
  </si>
  <si>
    <t>MATRIZ DE RIESGOS DE GESTION CORPORATIVA LOCAL</t>
  </si>
  <si>
    <t>MATRIZ DE RIESGOS DE GESTIÓN CORPORATIVA INSTITUCIONAL</t>
  </si>
  <si>
    <t>MATRIZ DE RIESGOS DE GERENCIA DEL TALENTO HUMANO</t>
  </si>
  <si>
    <t>MATRIZ DE RIESGOS DE CONTROL DISCIPLINARIO</t>
  </si>
  <si>
    <t>MATRIZ DE RIESGOS DE EVALUACIÓN INDEPENDIENTE</t>
  </si>
  <si>
    <t>MATRIZ DE RIESGOS DE SERVICIO A LA CIUDADANÍA</t>
  </si>
  <si>
    <t>160 407 V1; A - 2471 V1; 74391 V2</t>
  </si>
  <si>
    <t>1D-SAC-MR001</t>
  </si>
  <si>
    <t>A-236 V1; 74552 V2</t>
  </si>
  <si>
    <t>1D-GAR-IN001; la version 4 recogel el documento GCO-GCL-IN001</t>
  </si>
  <si>
    <t>A-1227 V1; 20885 V2; 49094 V3; 74526 v4</t>
  </si>
  <si>
    <t>A - 2137; ANULACION 74529</t>
  </si>
  <si>
    <t>INSTRUCCIONES PARA EL CONTROL DEL CONSUMO DE COMBUSTIBLE DE VEHÍCULOS EN EL ÁREA RURAL Y URBANA, Y EL MANTENIMIENTO PREVENTIVO Y CORRECTIVO DE LOS VEHÍCULOS DE PROPIEDAD LA SECRETARÍA DISTRITAL DE GOBIERNO.</t>
  </si>
  <si>
    <t>INSTRUCCIONES PARA LA ELABORACIÓN, PROGRAMACIÓN, APROBACIÓN, EJECUCIÓN, MODIFICACIÓN Y CIERRE PRESUPUESTAL</t>
  </si>
  <si>
    <t>A-1227 V1; A-1871 V2; A-13928 V3; 22737 V4; 74526 V5</t>
  </si>
  <si>
    <t xml:space="preserve">GCO-GCI-IN004; la version 5 recoge las instrucciones GCO-GCL-IN010, GCO-GCL-IN012, GCO-GCL-IN015, GCO-GCL-IN016, y los formatos GCO-GCL-F012 yGCO-GCL-F013 </t>
  </si>
  <si>
    <t>INSTRUCCIONES PARA LA PROGRAMACIÓN, REPROGRAMACIÓN Y LIBERACIÓN DEL PAC</t>
  </si>
  <si>
    <t>A-1227 V1; A - 5966 V2; 74526 V3</t>
  </si>
  <si>
    <t>1D-GAR-IN008, la version 3 recoje las instrucciones GCO-CGL-IN013</t>
  </si>
  <si>
    <t>A-10818; anulacion 74529</t>
  </si>
  <si>
    <t xml:space="preserve">147310 VERSIÓN1; 74526 V2 </t>
  </si>
  <si>
    <t>1D-GAR-C001; la version 2 asume la caracterizacion del proceso de gestion corporativa local GCO-CGL-C</t>
  </si>
  <si>
    <t> 160201 V1; 24339 V2; anulado 74529</t>
  </si>
  <si>
    <t> 160201; 37635 V2; anulado 74529</t>
  </si>
  <si>
    <t> 160201; 37786 V2;anulado 74529</t>
  </si>
  <si>
    <t> 160201 V1; 22805 CE; anulado 74529</t>
  </si>
  <si>
    <t>160201V1; A - 3756 V2; 16548 V3; anulado 74529</t>
  </si>
  <si>
    <t> 160201 V1; 16548 V2; 18217 V3; anulado 74529</t>
  </si>
  <si>
    <t>149357, 155316 VERSIÓN1; 74526 v2</t>
  </si>
  <si>
    <t>1D-GAR-F107; recoge el formato GCO-GCL-F036</t>
  </si>
  <si>
    <t> 160201 V1; 22805 CE; Anulacion 74529</t>
  </si>
  <si>
    <t>146134 VERSIÓN1; Anulacion 74529</t>
  </si>
  <si>
    <t>2129 V1; 74567 V2</t>
  </si>
  <si>
    <t> 160201 V1; 24339 V2; anulado 74658</t>
  </si>
  <si>
    <t>A-1227 V1; 20756 CE; anulado 74658</t>
  </si>
  <si>
    <t>A-1227; 19135 CE; anulado 74658</t>
  </si>
  <si>
    <t>INSTRUCCIONES CONTABLE</t>
  </si>
  <si>
    <t>73721 V1; 74659 V2</t>
  </si>
  <si>
    <t>A-1227 V1;  A 5966 V2: 74659 V3</t>
  </si>
  <si>
    <t>FORMATO DE DEVENGO DE PROVEEDORES</t>
  </si>
  <si>
    <t>A-1227 V1; 20756 CE; 74526 V2</t>
  </si>
  <si>
    <t>FORMATO DE DEVENGO PRESTACIÓN DE SERVICIOS</t>
  </si>
  <si>
    <t>A-1227; 19135 CE; 74526 V2</t>
  </si>
  <si>
    <t>A-315 V1; 75415 V2</t>
  </si>
  <si>
    <t>A -2294; V2 76709</t>
  </si>
  <si>
    <t>A-2294: Anulado 76709</t>
  </si>
  <si>
    <t>155421 V2; 4571 V3 , 21343 V4; 24748 V5, 30151 V6; 31146 V7, 31578 V8; 33941 V9; 48553 V10; 67747 V11; anulado 76343</t>
  </si>
  <si>
    <t xml:space="preserve"> INSTRUCCIONES PARA LA SOLICITUD DE ACREDITACIÓN DE NO EXISTENCIA O INSUFICIENCIA DE PERSONAL</t>
  </si>
  <si>
    <t>IN034</t>
  </si>
  <si>
    <t>V1 76343;</t>
  </si>
  <si>
    <t>Reemplaza al GET- AGL-IN001 V11</t>
  </si>
  <si>
    <t>A-1227 V1; A-13928 V2; 32277 V3A; 63230 V3; 73176 V4; 76343 V5</t>
  </si>
  <si>
    <t>149093 VERSIÓN1; 77310 V2</t>
  </si>
  <si>
    <t>153459, 156693 VERSIÓN1: 77310 V2</t>
  </si>
  <si>
    <t xml:space="preserve">INSTRUCCIONES PARA EL TRÁMITE INTERNO EN LA PRESENTACIÓN DE INFORMACIÓN A LA CONTRALORÍA DE BOGOTÁ, D.C. </t>
  </si>
  <si>
    <t>77574 V1</t>
  </si>
  <si>
    <t>149093 VERSIÓN1; 78552 V2</t>
  </si>
  <si>
    <t>149093 VERSIÓN1, 78552 V2</t>
  </si>
  <si>
    <t>160201 V1; 19562 V2, 35854 V3; 63230 V4; 78846 V5</t>
  </si>
  <si>
    <t>A-1227 V1; A - 15798 V2; 63230 V3; 63230 V4; 74526 V5; 79127 V6</t>
  </si>
  <si>
    <t>Conforme a la instrucción de la circular 016-2017 del Secretario de Gobierno sobre el proceso de normalización 161492 V1, 23165 V2; 79541 V3</t>
  </si>
  <si>
    <t>152708 VERSIÓN1, 31387 V2, 35304 V3; 80295 V4</t>
  </si>
  <si>
    <t>155092, 161641 VERSIÓN1; 80420 V2</t>
  </si>
  <si>
    <t xml:space="preserve">160 407 V1; A- 2493 V2, 23167 V3; 80479 V4 </t>
  </si>
  <si>
    <t>155092, 161641 VERSIÓN1; 82243 V2</t>
  </si>
  <si>
    <t>P053</t>
  </si>
  <si>
    <t>PROCEDIMIENTO PARA LA PROTECCIÓN, PROMOCIÓN Y GARANTÍA DE LOS DERECHOS DE LOS CONSUMIDORES</t>
  </si>
  <si>
    <t>82493 V1</t>
  </si>
  <si>
    <t xml:space="preserve">INSTRUCCIONES PARA LA TOMA Y/O VERIFICACIÓN FÍSICA Y ACTUALIZACIÓN DE REGISTROS DE LOS BIENES DE LA SECRETARÍA DISTRITAL DE GOBIERNO </t>
  </si>
  <si>
    <t>A-1227 V1; 23667 V2; 83180 V3</t>
  </si>
  <si>
    <t>A-93 V1;  83293 V2</t>
  </si>
  <si>
    <t>156021 VERSIÓN1; 73720 V2</t>
  </si>
  <si>
    <t>ASISTENCIA TÉCNICA A LA INVERSIÓN DE LOS FONDOS DE DESARROLLO LOCAL</t>
  </si>
  <si>
    <t>83815 V1</t>
  </si>
  <si>
    <t>156373 VERSIÓN1; 83889 V2</t>
  </si>
  <si>
    <t>162111 VERSION 1, 19399 V2; 83892 V3</t>
  </si>
  <si>
    <t>MANUAL DE PLAN ESTRATÉGICO DE TECNOLOGÍA DE INFORMACIÓN (PETI) EN LA SECRETARÍA DISTRITAL DE GOBIERNO</t>
  </si>
  <si>
    <t>INSTRUCCIONES PARA LIQUIDACIÓN NÓMINA, PRESTACIONES SOCIALES Y APORTES DE NÓMINA</t>
  </si>
  <si>
    <t>Conforme a la instrucción de la circular 016-2017 del Secretario de Gobierno sobre el proceso de normalización 161492 V1; 83944 V2</t>
  </si>
  <si>
    <t>Conforme a la instrucción de la circular 016-2017 del Secretario de Gobierno sobre el proceso de normalización 161492 V1, 25908 V2; ANULACION 83944</t>
  </si>
  <si>
    <t>Conforme a la instrucción de la circular 016-2017 del Secretario de Gobierno sobre el proceso de normalización 161492 V1, 32401 V2; ANULACION 83944</t>
  </si>
  <si>
    <t>METODOLOGÍA DE SEGUIMIENTO A PROYECTOS DE INVERSIÓN</t>
  </si>
  <si>
    <t>84429 V1</t>
  </si>
  <si>
    <t>SEGUIMIENTO A PROYECTOS DE INVERSIÓN</t>
  </si>
  <si>
    <t>A-7603 V1; 9738 V2; anulacion 85465</t>
  </si>
  <si>
    <t>A-7603 V1; 9738 V2; 33550 V3; 23088 V4</t>
  </si>
  <si>
    <t>A-7603 V1; 9738 V2; 33550 V3; 48201 V4; 23088 V5</t>
  </si>
  <si>
    <t>A-7603 V1; 9738 V2; 19110 V3; 33550 V4; 23088 V5</t>
  </si>
  <si>
    <t>A-7603 V1; 9738 V2; 33550 V3, 39606 V4; 23088 V5</t>
  </si>
  <si>
    <t>A-7603 V1; 9738 V2; 33550 V3; 60962 V4; 23088 V5</t>
  </si>
  <si>
    <t>A-7603 V1; 9738 V2; 24340 V3; 33550 V4; 52728 V5; 23088 V6</t>
  </si>
  <si>
    <t>GUÍA DE PROCEDIMIENTO PROTECCIÓN Y CUIDADO DE LOS ANIMALES</t>
  </si>
  <si>
    <t>A 2676 V1; 21870 V2; 23315 V4</t>
  </si>
  <si>
    <t>A 2676 V1; 23315 V3</t>
  </si>
  <si>
    <t>1737 VERSION1; 74392 V2; 86483 V3</t>
  </si>
  <si>
    <t>155478 VERSIÓN1, 16174 VERSIÓN2; ANULADO 87976</t>
  </si>
  <si>
    <t xml:space="preserve">155478 VERSIÓN1, 16174 VERSIÓN2; 87975VERSION 3 </t>
  </si>
  <si>
    <t>A 2676 V1; 21870 V2; 88824 3</t>
  </si>
  <si>
    <t>29939 V1; 89232 V2</t>
  </si>
  <si>
    <t>PL003</t>
  </si>
  <si>
    <t>PL005</t>
  </si>
  <si>
    <t>PL006</t>
  </si>
  <si>
    <t>PLAN ESTRATÉGICO DEL TALENTO HUMANO -PETH</t>
  </si>
  <si>
    <t>PLAN ANUAL DE VACANTES-PAV</t>
  </si>
  <si>
    <t>PLAN DE PREVISIÓN DE RECURSOS HUMANOS – PPRH</t>
  </si>
  <si>
    <t>PLAN INSTITUCIONAL DE CAPACITACIÓN-PIC</t>
  </si>
  <si>
    <t>PLAN DE BIENESTAR E INCENTIVOS-PBI</t>
  </si>
  <si>
    <t>PLAN DEL SISTEMA DE GESTIÓN DE SEGURIDAD Y SALUD EN EL TRABAJO-SGSST</t>
  </si>
  <si>
    <t>aprobado en comité institucional de gestión y desempeño del 30 de enero de 2020 Caso HOLA V2 89325</t>
  </si>
  <si>
    <t>aprobado en comité institucional de gestión y desempeño del 30 de enero de 2020 Caso HOLA V1 89325</t>
  </si>
  <si>
    <t>PLAN INSTITUCIONAL DE ARCHIVOS - PINAR</t>
  </si>
  <si>
    <t>Plan aprobado en el comité institucional de gestion y desempeño del 30 de enero de 2020. Caso HOLA 89377 V3.</t>
  </si>
  <si>
    <t>PLAN ANUAL DE TRABAJO SISTEMA DE GESTION SEGURIDAD Y SALUD EN EL TRABAJO</t>
  </si>
  <si>
    <t>89325 V1</t>
  </si>
  <si>
    <t>A-315 V1, 29289 V2; 90100 V3</t>
  </si>
  <si>
    <t>149093 VERSIÓN1, 16809 V2; 80420 V3; 90723 V4</t>
  </si>
  <si>
    <t xml:space="preserve">Reemplaza el GDI-TIC-M003, porque se categoriza como plan </t>
  </si>
  <si>
    <t>91481 V1,</t>
  </si>
  <si>
    <t>91678 V1,</t>
  </si>
  <si>
    <t xml:space="preserve">PLAN ESTRATÉGICO DE LAS TECNOLOGÍAS DE INFORMACIÓN (PETI) </t>
  </si>
  <si>
    <t>PLAN DE SEGURIDAD Y PRIVACIDAD DE LA INFORMACIÓN</t>
  </si>
  <si>
    <t>PLAN DE TRATAMIENTO DE RIESGOS DE SEGURIDAD Y PRIVACIDAD DE LA INFORMACIÓN</t>
  </si>
  <si>
    <t>153022 VERSIÓN1, 34580 V2; 92662 V3</t>
  </si>
  <si>
    <t>A-7603 V1; 9738 V2; 33550 V3; 23088 V4; 92721 V5</t>
  </si>
  <si>
    <t>34150 V1; 92869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</si>
</sst>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Garamond"/>
      <family val="1"/>
    </font>
    <font>
      <sz val="7"/>
      <name val="Garamond"/>
      <family val="1"/>
    </font>
    <font>
      <b/>
      <sz val="7"/>
      <name val="Garamond"/>
      <family val="1"/>
    </font>
    <font>
      <b/>
      <sz val="6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0"/>
      <color theme="1"/>
      <name val="Arial"/>
      <family val="2"/>
    </font>
    <font>
      <b/>
      <sz val="24"/>
      <color theme="0"/>
      <name val="Garamond"/>
      <family val="1"/>
    </font>
    <font>
      <b/>
      <sz val="6"/>
      <color rgb="FFFF0000"/>
      <name val="Garamond"/>
      <family val="1"/>
    </font>
    <font>
      <sz val="6"/>
      <name val="Garamond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94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10" fillId="0" borderId="1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vertical="center" wrapText="1"/>
      <protection locked="0" hidden="1"/>
    </xf>
    <xf numFmtId="14" fontId="5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1" xfId="1" applyNumberFormat="1" applyFont="1" applyFill="1" applyBorder="1" applyAlignment="1" applyProtection="1">
      <alignment wrapText="1"/>
      <protection locked="0"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/>
    <xf numFmtId="0" fontId="8" fillId="0" borderId="0" xfId="1" applyFill="1" applyAlignment="1" applyProtection="1">
      <alignment wrapText="1"/>
      <protection locked="0"/>
    </xf>
    <xf numFmtId="0" fontId="5" fillId="0" borderId="0" xfId="1" applyFont="1" applyFill="1" applyAlignment="1" applyProtection="1">
      <alignment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 hidden="1"/>
    </xf>
    <xf numFmtId="0" fontId="6" fillId="4" borderId="1" xfId="0" applyFont="1" applyFill="1" applyBorder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1" xfId="0" applyNumberFormat="1" applyFont="1" applyFill="1" applyBorder="1" applyAlignment="1" applyProtection="1">
      <alignment wrapTex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 hidden="1"/>
    </xf>
    <xf numFmtId="0" fontId="5" fillId="0" borderId="0" xfId="0" applyFont="1" applyFill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4" fontId="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protection hidden="1"/>
    </xf>
    <xf numFmtId="164" fontId="5" fillId="0" borderId="1" xfId="0" applyNumberFormat="1" applyFont="1" applyFill="1" applyBorder="1" applyAlignment="1" applyProtection="1">
      <protection locked="0" hidden="1"/>
    </xf>
    <xf numFmtId="0" fontId="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4" xfId="0" applyFont="1" applyFill="1" applyBorder="1" applyAlignment="1" applyProtection="1">
      <alignment vertical="center" wrapText="1"/>
      <protection locked="0" hidden="1"/>
    </xf>
    <xf numFmtId="0" fontId="5" fillId="0" borderId="5" xfId="0" applyFont="1" applyFill="1" applyBorder="1" applyAlignment="1" applyProtection="1">
      <alignment vertical="center" wrapText="1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5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0" xfId="0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Border="1" applyAlignment="1" applyProtection="1">
      <alignment horizontal="center" vertical="center" wrapText="1"/>
      <protection locked="0" hidden="1"/>
    </xf>
    <xf numFmtId="0" fontId="9" fillId="2" borderId="3" xfId="0" applyFont="1" applyFill="1" applyBorder="1" applyAlignment="1" applyProtection="1">
      <alignment horizontal="right" vertical="center" wrapText="1"/>
      <protection locked="0" hidden="1"/>
    </xf>
    <xf numFmtId="0" fontId="9" fillId="2" borderId="2" xfId="0" applyFont="1" applyFill="1" applyBorder="1" applyAlignment="1" applyProtection="1">
      <alignment horizontal="right" vertical="center" wrapText="1"/>
      <protection locked="0"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2" xfId="0" applyFont="1" applyFill="1" applyBorder="1" applyAlignment="1" applyProtection="1">
      <alignment horizontal="center" wrapText="1"/>
      <protection locked="0" hidden="1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B0F98392-AAB2-48F8-8DB2-55353603CE40}"/>
  </cellStyles>
  <dxfs count="111"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55" name="Picture 1" descr="https://mail.google.com/mail/images/cleardot.gif">
          <a:extLst>
            <a:ext uri="{FF2B5EF4-FFF2-40B4-BE49-F238E27FC236}">
              <a16:creationId xmlns:a16="http://schemas.microsoft.com/office/drawing/2014/main" id="{CB054287-3D52-4BA0-A648-00AA5FA6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56" name="Picture 1" descr="https://mail.google.com/mail/images/cleardot.gif">
          <a:extLst>
            <a:ext uri="{FF2B5EF4-FFF2-40B4-BE49-F238E27FC236}">
              <a16:creationId xmlns:a16="http://schemas.microsoft.com/office/drawing/2014/main" id="{2BDECD5A-FAFD-4194-9C60-FACA71C2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57" name="Picture 1" descr="https://mail.google.com/mail/images/cleardot.gif">
          <a:extLst>
            <a:ext uri="{FF2B5EF4-FFF2-40B4-BE49-F238E27FC236}">
              <a16:creationId xmlns:a16="http://schemas.microsoft.com/office/drawing/2014/main" id="{9F52D8B1-EAFE-4F5B-BE6D-2F71CBE5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58" name="Picture 1" descr="https://mail.google.com/mail/images/cleardot.gif">
          <a:extLst>
            <a:ext uri="{FF2B5EF4-FFF2-40B4-BE49-F238E27FC236}">
              <a16:creationId xmlns:a16="http://schemas.microsoft.com/office/drawing/2014/main" id="{3BDE5269-61EB-4C1D-93ED-C1A7CD23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59" name="Picture 1" descr="https://mail.google.com/mail/images/cleardot.gif">
          <a:extLst>
            <a:ext uri="{FF2B5EF4-FFF2-40B4-BE49-F238E27FC236}">
              <a16:creationId xmlns:a16="http://schemas.microsoft.com/office/drawing/2014/main" id="{14E21016-A40E-429F-8964-45607247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0" name="Picture 1" descr="https://mail.google.com/mail/images/cleardot.gif">
          <a:extLst>
            <a:ext uri="{FF2B5EF4-FFF2-40B4-BE49-F238E27FC236}">
              <a16:creationId xmlns:a16="http://schemas.microsoft.com/office/drawing/2014/main" id="{4468C095-56F6-4043-8174-1418C183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1" name="Picture 1" descr="https://mail.google.com/mail/images/cleardot.gif">
          <a:extLst>
            <a:ext uri="{FF2B5EF4-FFF2-40B4-BE49-F238E27FC236}">
              <a16:creationId xmlns:a16="http://schemas.microsoft.com/office/drawing/2014/main" id="{72EE2B6B-28AA-4734-B10E-BF610A96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2" name="Picture 1" descr="https://mail.google.com/mail/images/cleardot.gif">
          <a:extLst>
            <a:ext uri="{FF2B5EF4-FFF2-40B4-BE49-F238E27FC236}">
              <a16:creationId xmlns:a16="http://schemas.microsoft.com/office/drawing/2014/main" id="{7805E01D-928A-44D4-8D7C-60FEC1F0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3" name="Picture 1" descr="https://mail.google.com/mail/images/cleardot.gif">
          <a:extLst>
            <a:ext uri="{FF2B5EF4-FFF2-40B4-BE49-F238E27FC236}">
              <a16:creationId xmlns:a16="http://schemas.microsoft.com/office/drawing/2014/main" id="{8C665542-094D-4BDA-8E11-09B70845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4" name="Picture 1" descr="https://mail.google.com/mail/images/cleardot.gif">
          <a:extLst>
            <a:ext uri="{FF2B5EF4-FFF2-40B4-BE49-F238E27FC236}">
              <a16:creationId xmlns:a16="http://schemas.microsoft.com/office/drawing/2014/main" id="{067DDD67-6A35-4CBD-8D23-F355EEC4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5" name="Picture 1" descr="https://mail.google.com/mail/images/cleardot.gif">
          <a:extLst>
            <a:ext uri="{FF2B5EF4-FFF2-40B4-BE49-F238E27FC236}">
              <a16:creationId xmlns:a16="http://schemas.microsoft.com/office/drawing/2014/main" id="{F6D324CA-BA1C-4072-A91B-34502B75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6" name="Picture 1" descr="https://mail.google.com/mail/images/cleardot.gif">
          <a:extLst>
            <a:ext uri="{FF2B5EF4-FFF2-40B4-BE49-F238E27FC236}">
              <a16:creationId xmlns:a16="http://schemas.microsoft.com/office/drawing/2014/main" id="{C95CFC53-06F0-4A04-BB58-8E39140B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7" name="Picture 1" descr="https://mail.google.com/mail/images/cleardot.gif">
          <a:extLst>
            <a:ext uri="{FF2B5EF4-FFF2-40B4-BE49-F238E27FC236}">
              <a16:creationId xmlns:a16="http://schemas.microsoft.com/office/drawing/2014/main" id="{24D2E4F7-CA62-400C-9F25-4472E4D3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8" name="Picture 1" descr="https://mail.google.com/mail/images/cleardot.gif">
          <a:extLst>
            <a:ext uri="{FF2B5EF4-FFF2-40B4-BE49-F238E27FC236}">
              <a16:creationId xmlns:a16="http://schemas.microsoft.com/office/drawing/2014/main" id="{53DE7DD8-3BF0-4380-9BC2-E24F9D0B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69" name="Picture 1" descr="https://mail.google.com/mail/images/cleardot.gif">
          <a:extLst>
            <a:ext uri="{FF2B5EF4-FFF2-40B4-BE49-F238E27FC236}">
              <a16:creationId xmlns:a16="http://schemas.microsoft.com/office/drawing/2014/main" id="{1DEBCA3E-8F12-4FC4-BE09-1C48AA45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70" name="Picture 1" descr="https://mail.google.com/mail/images/cleardot.gif">
          <a:extLst>
            <a:ext uri="{FF2B5EF4-FFF2-40B4-BE49-F238E27FC236}">
              <a16:creationId xmlns:a16="http://schemas.microsoft.com/office/drawing/2014/main" id="{567FB6C6-3CFC-4937-8121-D748553F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71" name="Picture 1" descr="https://mail.google.com/mail/images/cleardot.gif">
          <a:extLst>
            <a:ext uri="{FF2B5EF4-FFF2-40B4-BE49-F238E27FC236}">
              <a16:creationId xmlns:a16="http://schemas.microsoft.com/office/drawing/2014/main" id="{B14F8B50-6DE8-4AE6-A12B-BB284B18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72" name="Picture 905" descr="https://mail.google.com/mail/images/cleardot.gif">
          <a:extLst>
            <a:ext uri="{FF2B5EF4-FFF2-40B4-BE49-F238E27FC236}">
              <a16:creationId xmlns:a16="http://schemas.microsoft.com/office/drawing/2014/main" id="{FD82A1C9-B9C8-48E4-9811-33D740DF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73" name="Picture 906" descr="https://mail.google.com/mail/images/cleardot.gif">
          <a:extLst>
            <a:ext uri="{FF2B5EF4-FFF2-40B4-BE49-F238E27FC236}">
              <a16:creationId xmlns:a16="http://schemas.microsoft.com/office/drawing/2014/main" id="{44585F76-BACC-4B70-A35C-E9FB5182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74" name="Picture 909" descr="https://mail.google.com/mail/images/cleardot.gif">
          <a:extLst>
            <a:ext uri="{FF2B5EF4-FFF2-40B4-BE49-F238E27FC236}">
              <a16:creationId xmlns:a16="http://schemas.microsoft.com/office/drawing/2014/main" id="{209F9620-7C2F-41C2-8A6A-5F997502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75" name="Picture 908" descr="https://mail.google.com/mail/images/cleardot.gif">
          <a:extLst>
            <a:ext uri="{FF2B5EF4-FFF2-40B4-BE49-F238E27FC236}">
              <a16:creationId xmlns:a16="http://schemas.microsoft.com/office/drawing/2014/main" id="{47331381-F33E-4556-BF77-65F1A91A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76" name="Picture 909" descr="https://mail.google.com/mail/images/cleardot.gif">
          <a:extLst>
            <a:ext uri="{FF2B5EF4-FFF2-40B4-BE49-F238E27FC236}">
              <a16:creationId xmlns:a16="http://schemas.microsoft.com/office/drawing/2014/main" id="{3624BEB2-B2FB-4307-A26B-010D41DC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77" name="Picture 1" descr="https://mail.google.com/mail/images/cleardot.gif">
          <a:extLst>
            <a:ext uri="{FF2B5EF4-FFF2-40B4-BE49-F238E27FC236}">
              <a16:creationId xmlns:a16="http://schemas.microsoft.com/office/drawing/2014/main" id="{20C356B5-467A-4E2E-8985-990C218B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78" name="Picture 1" descr="https://mail.google.com/mail/images/cleardot.gif">
          <a:extLst>
            <a:ext uri="{FF2B5EF4-FFF2-40B4-BE49-F238E27FC236}">
              <a16:creationId xmlns:a16="http://schemas.microsoft.com/office/drawing/2014/main" id="{04BE8B65-485C-43EA-84CF-F3223E7A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79" name="Picture 1" descr="https://mail.google.com/mail/images/cleardot.gif">
          <a:extLst>
            <a:ext uri="{FF2B5EF4-FFF2-40B4-BE49-F238E27FC236}">
              <a16:creationId xmlns:a16="http://schemas.microsoft.com/office/drawing/2014/main" id="{7DE5EE8D-C94A-466B-A97F-817EDB6F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0" name="Picture 1" descr="https://mail.google.com/mail/images/cleardot.gif">
          <a:extLst>
            <a:ext uri="{FF2B5EF4-FFF2-40B4-BE49-F238E27FC236}">
              <a16:creationId xmlns:a16="http://schemas.microsoft.com/office/drawing/2014/main" id="{3B1993C3-64B6-4CB6-9918-4FBD090B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1" name="Picture 1" descr="https://mail.google.com/mail/images/cleardot.gif">
          <a:extLst>
            <a:ext uri="{FF2B5EF4-FFF2-40B4-BE49-F238E27FC236}">
              <a16:creationId xmlns:a16="http://schemas.microsoft.com/office/drawing/2014/main" id="{486000C0-0454-4285-A64F-E8D67328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2" name="Picture 1" descr="https://mail.google.com/mail/images/cleardot.gif">
          <a:extLst>
            <a:ext uri="{FF2B5EF4-FFF2-40B4-BE49-F238E27FC236}">
              <a16:creationId xmlns:a16="http://schemas.microsoft.com/office/drawing/2014/main" id="{472FE52A-B3E1-4725-8598-E4A2CA4A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3" name="Picture 1" descr="https://mail.google.com/mail/images/cleardot.gif">
          <a:extLst>
            <a:ext uri="{FF2B5EF4-FFF2-40B4-BE49-F238E27FC236}">
              <a16:creationId xmlns:a16="http://schemas.microsoft.com/office/drawing/2014/main" id="{E65EE3DC-802A-4BC5-9D96-D2CF85A9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4" name="Picture 1" descr="https://mail.google.com/mail/images/cleardot.gif">
          <a:extLst>
            <a:ext uri="{FF2B5EF4-FFF2-40B4-BE49-F238E27FC236}">
              <a16:creationId xmlns:a16="http://schemas.microsoft.com/office/drawing/2014/main" id="{39229BFA-13F2-4690-B6EB-CE21482B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5" name="Picture 1" descr="https://mail.google.com/mail/images/cleardot.gif">
          <a:extLst>
            <a:ext uri="{FF2B5EF4-FFF2-40B4-BE49-F238E27FC236}">
              <a16:creationId xmlns:a16="http://schemas.microsoft.com/office/drawing/2014/main" id="{ADC1476C-9A11-4402-8758-0221F4B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6" name="Picture 1" descr="https://mail.google.com/mail/images/cleardot.gif">
          <a:extLst>
            <a:ext uri="{FF2B5EF4-FFF2-40B4-BE49-F238E27FC236}">
              <a16:creationId xmlns:a16="http://schemas.microsoft.com/office/drawing/2014/main" id="{2815AFAB-1FBF-49A4-A4CC-04AAFB56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7" name="Picture 1" descr="https://mail.google.com/mail/images/cleardot.gif">
          <a:extLst>
            <a:ext uri="{FF2B5EF4-FFF2-40B4-BE49-F238E27FC236}">
              <a16:creationId xmlns:a16="http://schemas.microsoft.com/office/drawing/2014/main" id="{4793694B-E1AA-4D8D-B10C-8FFA527D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8" name="Picture 1" descr="https://mail.google.com/mail/images/cleardot.gif">
          <a:extLst>
            <a:ext uri="{FF2B5EF4-FFF2-40B4-BE49-F238E27FC236}">
              <a16:creationId xmlns:a16="http://schemas.microsoft.com/office/drawing/2014/main" id="{D530D5CD-8322-4E64-8F74-7DDD33D1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89" name="Picture 1" descr="https://mail.google.com/mail/images/cleardot.gif">
          <a:extLst>
            <a:ext uri="{FF2B5EF4-FFF2-40B4-BE49-F238E27FC236}">
              <a16:creationId xmlns:a16="http://schemas.microsoft.com/office/drawing/2014/main" id="{CE2E188D-5C6F-4E24-91F3-1265C880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90" name="Picture 1" descr="https://mail.google.com/mail/images/cleardot.gif">
          <a:extLst>
            <a:ext uri="{FF2B5EF4-FFF2-40B4-BE49-F238E27FC236}">
              <a16:creationId xmlns:a16="http://schemas.microsoft.com/office/drawing/2014/main" id="{4B897965-9C67-4BA3-9D99-36757C5F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91" name="Picture 1" descr="https://mail.google.com/mail/images/cleardot.gif">
          <a:extLst>
            <a:ext uri="{FF2B5EF4-FFF2-40B4-BE49-F238E27FC236}">
              <a16:creationId xmlns:a16="http://schemas.microsoft.com/office/drawing/2014/main" id="{D004EF43-1C18-480E-A7EE-DFA8E2BB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92" name="Picture 1" descr="https://mail.google.com/mail/images/cleardot.gif">
          <a:extLst>
            <a:ext uri="{FF2B5EF4-FFF2-40B4-BE49-F238E27FC236}">
              <a16:creationId xmlns:a16="http://schemas.microsoft.com/office/drawing/2014/main" id="{BF764E2E-2564-4DA0-BF4C-CC50FAF6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93" name="Picture 1" descr="https://mail.google.com/mail/images/cleardot.gif">
          <a:extLst>
            <a:ext uri="{FF2B5EF4-FFF2-40B4-BE49-F238E27FC236}">
              <a16:creationId xmlns:a16="http://schemas.microsoft.com/office/drawing/2014/main" id="{F9BA1BCF-9760-483D-AEF9-FB2A6E0F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94" name="Picture 905" descr="https://mail.google.com/mail/images/cleardot.gif">
          <a:extLst>
            <a:ext uri="{FF2B5EF4-FFF2-40B4-BE49-F238E27FC236}">
              <a16:creationId xmlns:a16="http://schemas.microsoft.com/office/drawing/2014/main" id="{8D751A2A-9828-437A-B737-25BD6CDE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95" name="Picture 906" descr="https://mail.google.com/mail/images/cleardot.gif">
          <a:extLst>
            <a:ext uri="{FF2B5EF4-FFF2-40B4-BE49-F238E27FC236}">
              <a16:creationId xmlns:a16="http://schemas.microsoft.com/office/drawing/2014/main" id="{6B8C434D-A290-4F37-A25B-3F3109B3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96" name="Picture 909" descr="https://mail.google.com/mail/images/cleardot.gif">
          <a:extLst>
            <a:ext uri="{FF2B5EF4-FFF2-40B4-BE49-F238E27FC236}">
              <a16:creationId xmlns:a16="http://schemas.microsoft.com/office/drawing/2014/main" id="{EE0414DC-9BA0-4919-BF89-BF224043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197" name="Picture 908" descr="https://mail.google.com/mail/images/cleardot.gif">
          <a:extLst>
            <a:ext uri="{FF2B5EF4-FFF2-40B4-BE49-F238E27FC236}">
              <a16:creationId xmlns:a16="http://schemas.microsoft.com/office/drawing/2014/main" id="{EC068F6F-BC97-45AC-BC88-B53969F1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198" name="Picture 1" descr="https://mail.google.com/mail/images/cleardot.gif">
          <a:extLst>
            <a:ext uri="{FF2B5EF4-FFF2-40B4-BE49-F238E27FC236}">
              <a16:creationId xmlns:a16="http://schemas.microsoft.com/office/drawing/2014/main" id="{DEB9E564-7BD4-4472-96C1-E5E3A9FB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1010</xdr:row>
      <xdr:rowOff>47617</xdr:rowOff>
    </xdr:to>
    <xdr:pic>
      <xdr:nvPicPr>
        <xdr:cNvPr id="22672199" name="Picture 1" descr="https://mail.google.com/mail/images/cleardot.gif">
          <a:extLst>
            <a:ext uri="{FF2B5EF4-FFF2-40B4-BE49-F238E27FC236}">
              <a16:creationId xmlns:a16="http://schemas.microsoft.com/office/drawing/2014/main" id="{9CD36500-8041-4896-8A41-3C672DC6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1017</xdr:row>
      <xdr:rowOff>19050</xdr:rowOff>
    </xdr:to>
    <xdr:pic>
      <xdr:nvPicPr>
        <xdr:cNvPr id="22672200" name="Picture 1" descr="https://mail.google.com/mail/images/cleardot.gif">
          <a:extLst>
            <a:ext uri="{FF2B5EF4-FFF2-40B4-BE49-F238E27FC236}">
              <a16:creationId xmlns:a16="http://schemas.microsoft.com/office/drawing/2014/main" id="{25E233DB-A03F-46FF-9340-25CFA2D1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827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1017</xdr:row>
      <xdr:rowOff>19050</xdr:rowOff>
    </xdr:to>
    <xdr:pic>
      <xdr:nvPicPr>
        <xdr:cNvPr id="22672201" name="Picture 1" descr="https://mail.google.com/mail/images/cleardot.gif">
          <a:extLst>
            <a:ext uri="{FF2B5EF4-FFF2-40B4-BE49-F238E27FC236}">
              <a16:creationId xmlns:a16="http://schemas.microsoft.com/office/drawing/2014/main" id="{A10146AD-DE9C-469D-BAB0-0A39B008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827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1010</xdr:row>
      <xdr:rowOff>47617</xdr:rowOff>
    </xdr:to>
    <xdr:pic>
      <xdr:nvPicPr>
        <xdr:cNvPr id="22672202" name="Picture 1" descr="https://mail.google.com/mail/images/cleardot.gif">
          <a:extLst>
            <a:ext uri="{FF2B5EF4-FFF2-40B4-BE49-F238E27FC236}">
              <a16:creationId xmlns:a16="http://schemas.microsoft.com/office/drawing/2014/main" id="{E5400406-6A8B-4FF0-9DD2-53FA7C86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03" name="Picture 1" descr="https://mail.google.com/mail/images/cleardot.gif">
          <a:extLst>
            <a:ext uri="{FF2B5EF4-FFF2-40B4-BE49-F238E27FC236}">
              <a16:creationId xmlns:a16="http://schemas.microsoft.com/office/drawing/2014/main" id="{E1632445-68B7-4E4C-A9FC-0ADF3168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1010</xdr:row>
      <xdr:rowOff>47617</xdr:rowOff>
    </xdr:to>
    <xdr:pic>
      <xdr:nvPicPr>
        <xdr:cNvPr id="22672204" name="Picture 1" descr="https://mail.google.com/mail/images/cleardot.gif">
          <a:extLst>
            <a:ext uri="{FF2B5EF4-FFF2-40B4-BE49-F238E27FC236}">
              <a16:creationId xmlns:a16="http://schemas.microsoft.com/office/drawing/2014/main" id="{FAE791AB-55D3-4947-89F7-E162E6B7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1017</xdr:row>
      <xdr:rowOff>19050</xdr:rowOff>
    </xdr:to>
    <xdr:pic>
      <xdr:nvPicPr>
        <xdr:cNvPr id="22672205" name="Picture 1" descr="https://mail.google.com/mail/images/cleardot.gif">
          <a:extLst>
            <a:ext uri="{FF2B5EF4-FFF2-40B4-BE49-F238E27FC236}">
              <a16:creationId xmlns:a16="http://schemas.microsoft.com/office/drawing/2014/main" id="{B95CF2CE-25E0-48F6-A49F-AC022582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827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1017</xdr:row>
      <xdr:rowOff>19050</xdr:rowOff>
    </xdr:to>
    <xdr:pic>
      <xdr:nvPicPr>
        <xdr:cNvPr id="22672206" name="Picture 1" descr="https://mail.google.com/mail/images/cleardot.gif">
          <a:extLst>
            <a:ext uri="{FF2B5EF4-FFF2-40B4-BE49-F238E27FC236}">
              <a16:creationId xmlns:a16="http://schemas.microsoft.com/office/drawing/2014/main" id="{714DEAA5-DA23-4BB9-BE77-AB1C6B2C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827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0</xdr:rowOff>
    </xdr:from>
    <xdr:to>
      <xdr:col>4</xdr:col>
      <xdr:colOff>0</xdr:colOff>
      <xdr:row>1010</xdr:row>
      <xdr:rowOff>47617</xdr:rowOff>
    </xdr:to>
    <xdr:pic>
      <xdr:nvPicPr>
        <xdr:cNvPr id="22672207" name="Picture 1" descr="https://mail.google.com/mail/images/cleardot.gif">
          <a:extLst>
            <a:ext uri="{FF2B5EF4-FFF2-40B4-BE49-F238E27FC236}">
              <a16:creationId xmlns:a16="http://schemas.microsoft.com/office/drawing/2014/main" id="{473AE247-0BD0-4973-883C-3416A9BD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717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08" name="Picture 1" descr="https://mail.google.com/mail/images/cleardot.gif">
          <a:extLst>
            <a:ext uri="{FF2B5EF4-FFF2-40B4-BE49-F238E27FC236}">
              <a16:creationId xmlns:a16="http://schemas.microsoft.com/office/drawing/2014/main" id="{361292F9-7847-495E-9D96-03B94A9E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09" name="Picture 1" descr="https://mail.google.com/mail/images/cleardot.gif">
          <a:extLst>
            <a:ext uri="{FF2B5EF4-FFF2-40B4-BE49-F238E27FC236}">
              <a16:creationId xmlns:a16="http://schemas.microsoft.com/office/drawing/2014/main" id="{A4A0C833-906D-46BF-97DA-D866EDA2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10" name="Picture 1" descr="https://mail.google.com/mail/images/cleardot.gif">
          <a:extLst>
            <a:ext uri="{FF2B5EF4-FFF2-40B4-BE49-F238E27FC236}">
              <a16:creationId xmlns:a16="http://schemas.microsoft.com/office/drawing/2014/main" id="{E9DDD143-491B-4298-83EA-E4E96355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11" name="Picture 1" descr="https://mail.google.com/mail/images/cleardot.gif">
          <a:extLst>
            <a:ext uri="{FF2B5EF4-FFF2-40B4-BE49-F238E27FC236}">
              <a16:creationId xmlns:a16="http://schemas.microsoft.com/office/drawing/2014/main" id="{4E471C2D-2156-40A8-B7F9-7C9CF6E9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12" name="Picture 1" descr="https://mail.google.com/mail/images/cleardot.gif">
          <a:extLst>
            <a:ext uri="{FF2B5EF4-FFF2-40B4-BE49-F238E27FC236}">
              <a16:creationId xmlns:a16="http://schemas.microsoft.com/office/drawing/2014/main" id="{813F5FD0-1394-46B3-B54A-12DD0545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13" name="Picture 1" descr="https://mail.google.com/mail/images/cleardot.gif">
          <a:extLst>
            <a:ext uri="{FF2B5EF4-FFF2-40B4-BE49-F238E27FC236}">
              <a16:creationId xmlns:a16="http://schemas.microsoft.com/office/drawing/2014/main" id="{649B7D45-91D5-4EC3-B7CA-93E9EE9A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14" name="Picture 1" descr="https://mail.google.com/mail/images/cleardot.gif">
          <a:extLst>
            <a:ext uri="{FF2B5EF4-FFF2-40B4-BE49-F238E27FC236}">
              <a16:creationId xmlns:a16="http://schemas.microsoft.com/office/drawing/2014/main" id="{A32079DA-7C87-43B6-9793-42A4A136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15" name="Picture 905" descr="https://mail.google.com/mail/images/cleardot.gif">
          <a:extLst>
            <a:ext uri="{FF2B5EF4-FFF2-40B4-BE49-F238E27FC236}">
              <a16:creationId xmlns:a16="http://schemas.microsoft.com/office/drawing/2014/main" id="{7BA969DD-DE34-4BB5-ADAD-281B8435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16" name="Picture 906" descr="https://mail.google.com/mail/images/cleardot.gif">
          <a:extLst>
            <a:ext uri="{FF2B5EF4-FFF2-40B4-BE49-F238E27FC236}">
              <a16:creationId xmlns:a16="http://schemas.microsoft.com/office/drawing/2014/main" id="{D211EBFE-088D-4FED-AFE4-7ECC1D69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17" name="Picture 909" descr="https://mail.google.com/mail/images/cleardot.gif">
          <a:extLst>
            <a:ext uri="{FF2B5EF4-FFF2-40B4-BE49-F238E27FC236}">
              <a16:creationId xmlns:a16="http://schemas.microsoft.com/office/drawing/2014/main" id="{88AA5A8C-38DA-4812-B626-B428A8B5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18" name="Picture 908" descr="https://mail.google.com/mail/images/cleardot.gif">
          <a:extLst>
            <a:ext uri="{FF2B5EF4-FFF2-40B4-BE49-F238E27FC236}">
              <a16:creationId xmlns:a16="http://schemas.microsoft.com/office/drawing/2014/main" id="{EF081E14-D508-41D3-A81B-8191E8B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19" name="Picture 1" descr="https://mail.google.com/mail/images/cleardot.gif">
          <a:extLst>
            <a:ext uri="{FF2B5EF4-FFF2-40B4-BE49-F238E27FC236}">
              <a16:creationId xmlns:a16="http://schemas.microsoft.com/office/drawing/2014/main" id="{7B529CE1-856D-484E-9D72-74FE0E1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0" name="Picture 1" descr="https://mail.google.com/mail/images/cleardot.gif">
          <a:extLst>
            <a:ext uri="{FF2B5EF4-FFF2-40B4-BE49-F238E27FC236}">
              <a16:creationId xmlns:a16="http://schemas.microsoft.com/office/drawing/2014/main" id="{FF6FE0FD-A804-4531-B950-B219FEFB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1" name="Picture 1" descr="https://mail.google.com/mail/images/cleardot.gif">
          <a:extLst>
            <a:ext uri="{FF2B5EF4-FFF2-40B4-BE49-F238E27FC236}">
              <a16:creationId xmlns:a16="http://schemas.microsoft.com/office/drawing/2014/main" id="{9C7DBB02-B08F-4FC6-AF5B-417E79FD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2" name="Picture 1" descr="https://mail.google.com/mail/images/cleardot.gif">
          <a:extLst>
            <a:ext uri="{FF2B5EF4-FFF2-40B4-BE49-F238E27FC236}">
              <a16:creationId xmlns:a16="http://schemas.microsoft.com/office/drawing/2014/main" id="{526CF786-98EF-4B16-93F4-695E6C8A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3" name="Picture 1" descr="https://mail.google.com/mail/images/cleardot.gif">
          <a:extLst>
            <a:ext uri="{FF2B5EF4-FFF2-40B4-BE49-F238E27FC236}">
              <a16:creationId xmlns:a16="http://schemas.microsoft.com/office/drawing/2014/main" id="{6DF70F19-60CF-4EBB-B726-386C70BA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4" name="Picture 1" descr="https://mail.google.com/mail/images/cleardot.gif">
          <a:extLst>
            <a:ext uri="{FF2B5EF4-FFF2-40B4-BE49-F238E27FC236}">
              <a16:creationId xmlns:a16="http://schemas.microsoft.com/office/drawing/2014/main" id="{4C96A7C9-488D-427A-9F4C-57E49C05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5" name="Picture 1" descr="https://mail.google.com/mail/images/cleardot.gif">
          <a:extLst>
            <a:ext uri="{FF2B5EF4-FFF2-40B4-BE49-F238E27FC236}">
              <a16:creationId xmlns:a16="http://schemas.microsoft.com/office/drawing/2014/main" id="{44897C38-556C-4FC7-917B-6801AD2A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6" name="Picture 1" descr="https://mail.google.com/mail/images/cleardot.gif">
          <a:extLst>
            <a:ext uri="{FF2B5EF4-FFF2-40B4-BE49-F238E27FC236}">
              <a16:creationId xmlns:a16="http://schemas.microsoft.com/office/drawing/2014/main" id="{CD41E32C-A40C-48EF-8C2D-F064FFDB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7" name="Picture 1" descr="https://mail.google.com/mail/images/cleardot.gif">
          <a:extLst>
            <a:ext uri="{FF2B5EF4-FFF2-40B4-BE49-F238E27FC236}">
              <a16:creationId xmlns:a16="http://schemas.microsoft.com/office/drawing/2014/main" id="{20F6C3D5-7007-4828-BF7E-185CB6E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8" name="Picture 1" descr="https://mail.google.com/mail/images/cleardot.gif">
          <a:extLst>
            <a:ext uri="{FF2B5EF4-FFF2-40B4-BE49-F238E27FC236}">
              <a16:creationId xmlns:a16="http://schemas.microsoft.com/office/drawing/2014/main" id="{0482D372-2D9B-470F-BDD5-46C3F46C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29" name="Picture 1" descr="https://mail.google.com/mail/images/cleardot.gif">
          <a:extLst>
            <a:ext uri="{FF2B5EF4-FFF2-40B4-BE49-F238E27FC236}">
              <a16:creationId xmlns:a16="http://schemas.microsoft.com/office/drawing/2014/main" id="{9A2A038B-1154-4055-9BC5-A8A3B545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30" name="Picture 1" descr="https://mail.google.com/mail/images/cleardot.gif">
          <a:extLst>
            <a:ext uri="{FF2B5EF4-FFF2-40B4-BE49-F238E27FC236}">
              <a16:creationId xmlns:a16="http://schemas.microsoft.com/office/drawing/2014/main" id="{0722AE2C-19B8-4997-9CEC-DDD25B55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31" name="Picture 1" descr="https://mail.google.com/mail/images/cleardot.gif">
          <a:extLst>
            <a:ext uri="{FF2B5EF4-FFF2-40B4-BE49-F238E27FC236}">
              <a16:creationId xmlns:a16="http://schemas.microsoft.com/office/drawing/2014/main" id="{AAE3ED4B-A8D5-4BDD-B418-886B7F7E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32" name="Picture 1" descr="https://mail.google.com/mail/images/cleardot.gif">
          <a:extLst>
            <a:ext uri="{FF2B5EF4-FFF2-40B4-BE49-F238E27FC236}">
              <a16:creationId xmlns:a16="http://schemas.microsoft.com/office/drawing/2014/main" id="{1D0BF698-8B43-466C-A681-F9E96F9A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33" name="Picture 1" descr="https://mail.google.com/mail/images/cleardot.gif">
          <a:extLst>
            <a:ext uri="{FF2B5EF4-FFF2-40B4-BE49-F238E27FC236}">
              <a16:creationId xmlns:a16="http://schemas.microsoft.com/office/drawing/2014/main" id="{2CF8F79C-6B33-49F7-BF0A-CEEEB312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34" name="Picture 1" descr="https://mail.google.com/mail/images/cleardot.gif">
          <a:extLst>
            <a:ext uri="{FF2B5EF4-FFF2-40B4-BE49-F238E27FC236}">
              <a16:creationId xmlns:a16="http://schemas.microsoft.com/office/drawing/2014/main" id="{9CB400ED-7367-4F24-A2A9-0E53C2FD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35" name="Picture 1" descr="https://mail.google.com/mail/images/cleardot.gif">
          <a:extLst>
            <a:ext uri="{FF2B5EF4-FFF2-40B4-BE49-F238E27FC236}">
              <a16:creationId xmlns:a16="http://schemas.microsoft.com/office/drawing/2014/main" id="{465251AB-8CB2-4CB0-9634-FFADDB0D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36" name="Picture 905" descr="https://mail.google.com/mail/images/cleardot.gif">
          <a:extLst>
            <a:ext uri="{FF2B5EF4-FFF2-40B4-BE49-F238E27FC236}">
              <a16:creationId xmlns:a16="http://schemas.microsoft.com/office/drawing/2014/main" id="{5871270A-1066-4714-A7AD-B1D83773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37" name="Picture 906" descr="https://mail.google.com/mail/images/cleardot.gif">
          <a:extLst>
            <a:ext uri="{FF2B5EF4-FFF2-40B4-BE49-F238E27FC236}">
              <a16:creationId xmlns:a16="http://schemas.microsoft.com/office/drawing/2014/main" id="{45FBCE76-A6D3-4F11-90F6-AF64A14D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38" name="Picture 909" descr="https://mail.google.com/mail/images/cleardot.gif">
          <a:extLst>
            <a:ext uri="{FF2B5EF4-FFF2-40B4-BE49-F238E27FC236}">
              <a16:creationId xmlns:a16="http://schemas.microsoft.com/office/drawing/2014/main" id="{19FA9751-0389-439D-A9AC-F2E5CBAC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39" name="Picture 908" descr="https://mail.google.com/mail/images/cleardot.gif">
          <a:extLst>
            <a:ext uri="{FF2B5EF4-FFF2-40B4-BE49-F238E27FC236}">
              <a16:creationId xmlns:a16="http://schemas.microsoft.com/office/drawing/2014/main" id="{10E59F8A-47D4-4D4B-8A35-55B51187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40" name="Picture 909" descr="https://mail.google.com/mail/images/cleardot.gif">
          <a:extLst>
            <a:ext uri="{FF2B5EF4-FFF2-40B4-BE49-F238E27FC236}">
              <a16:creationId xmlns:a16="http://schemas.microsoft.com/office/drawing/2014/main" id="{F9379CEF-7CB6-4BE9-8958-307AB3DF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1" name="Picture 1" descr="https://mail.google.com/mail/images/cleardot.gif">
          <a:extLst>
            <a:ext uri="{FF2B5EF4-FFF2-40B4-BE49-F238E27FC236}">
              <a16:creationId xmlns:a16="http://schemas.microsoft.com/office/drawing/2014/main" id="{AF0ABBD8-6074-466F-8F26-BEB913F3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2" name="Picture 1" descr="https://mail.google.com/mail/images/cleardot.gif">
          <a:extLst>
            <a:ext uri="{FF2B5EF4-FFF2-40B4-BE49-F238E27FC236}">
              <a16:creationId xmlns:a16="http://schemas.microsoft.com/office/drawing/2014/main" id="{0D388AA7-FD28-4A24-B7DB-D6DE5225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3" name="Picture 1" descr="https://mail.google.com/mail/images/cleardot.gif">
          <a:extLst>
            <a:ext uri="{FF2B5EF4-FFF2-40B4-BE49-F238E27FC236}">
              <a16:creationId xmlns:a16="http://schemas.microsoft.com/office/drawing/2014/main" id="{333B5819-94CD-4BBB-AD93-FD7C820A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4" name="Picture 1" descr="https://mail.google.com/mail/images/cleardot.gif">
          <a:extLst>
            <a:ext uri="{FF2B5EF4-FFF2-40B4-BE49-F238E27FC236}">
              <a16:creationId xmlns:a16="http://schemas.microsoft.com/office/drawing/2014/main" id="{2C752549-E1AC-432F-B9E7-99E00586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5" name="Picture 1" descr="https://mail.google.com/mail/images/cleardot.gif">
          <a:extLst>
            <a:ext uri="{FF2B5EF4-FFF2-40B4-BE49-F238E27FC236}">
              <a16:creationId xmlns:a16="http://schemas.microsoft.com/office/drawing/2014/main" id="{4D7BF055-C53D-4478-9D72-152BE117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6" name="Picture 1" descr="https://mail.google.com/mail/images/cleardot.gif">
          <a:extLst>
            <a:ext uri="{FF2B5EF4-FFF2-40B4-BE49-F238E27FC236}">
              <a16:creationId xmlns:a16="http://schemas.microsoft.com/office/drawing/2014/main" id="{F8994077-2EF5-4723-8183-C79F8A39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7" name="Picture 1" descr="https://mail.google.com/mail/images/cleardot.gif">
          <a:extLst>
            <a:ext uri="{FF2B5EF4-FFF2-40B4-BE49-F238E27FC236}">
              <a16:creationId xmlns:a16="http://schemas.microsoft.com/office/drawing/2014/main" id="{FAA047F2-4D5C-4F9D-9CE9-0459C4E2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8" name="Picture 1" descr="https://mail.google.com/mail/images/cleardot.gif">
          <a:extLst>
            <a:ext uri="{FF2B5EF4-FFF2-40B4-BE49-F238E27FC236}">
              <a16:creationId xmlns:a16="http://schemas.microsoft.com/office/drawing/2014/main" id="{CAE44BD7-DFDE-4E95-BBD1-9C2310E5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49" name="Picture 1" descr="https://mail.google.com/mail/images/cleardot.gif">
          <a:extLst>
            <a:ext uri="{FF2B5EF4-FFF2-40B4-BE49-F238E27FC236}">
              <a16:creationId xmlns:a16="http://schemas.microsoft.com/office/drawing/2014/main" id="{C3D08228-1157-4992-9914-0DA45623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0" name="Picture 1" descr="https://mail.google.com/mail/images/cleardot.gif">
          <a:extLst>
            <a:ext uri="{FF2B5EF4-FFF2-40B4-BE49-F238E27FC236}">
              <a16:creationId xmlns:a16="http://schemas.microsoft.com/office/drawing/2014/main" id="{2C73AA5E-DCA3-4D49-94AC-FD9577F8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1" name="Picture 1" descr="https://mail.google.com/mail/images/cleardot.gif">
          <a:extLst>
            <a:ext uri="{FF2B5EF4-FFF2-40B4-BE49-F238E27FC236}">
              <a16:creationId xmlns:a16="http://schemas.microsoft.com/office/drawing/2014/main" id="{EBF54996-4815-4F3C-8829-CF55BD5E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2" name="Picture 1" descr="https://mail.google.com/mail/images/cleardot.gif">
          <a:extLst>
            <a:ext uri="{FF2B5EF4-FFF2-40B4-BE49-F238E27FC236}">
              <a16:creationId xmlns:a16="http://schemas.microsoft.com/office/drawing/2014/main" id="{ECC54503-E4F1-4A76-B5DD-FF18C200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3" name="Picture 1" descr="https://mail.google.com/mail/images/cleardot.gif">
          <a:extLst>
            <a:ext uri="{FF2B5EF4-FFF2-40B4-BE49-F238E27FC236}">
              <a16:creationId xmlns:a16="http://schemas.microsoft.com/office/drawing/2014/main" id="{D5E4C563-DC15-4A21-B6A8-2FE2F394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4" name="Picture 1" descr="https://mail.google.com/mail/images/cleardot.gif">
          <a:extLst>
            <a:ext uri="{FF2B5EF4-FFF2-40B4-BE49-F238E27FC236}">
              <a16:creationId xmlns:a16="http://schemas.microsoft.com/office/drawing/2014/main" id="{DE36B859-2C01-42FA-82AB-D3B67E51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5" name="Picture 1" descr="https://mail.google.com/mail/images/cleardot.gif">
          <a:extLst>
            <a:ext uri="{FF2B5EF4-FFF2-40B4-BE49-F238E27FC236}">
              <a16:creationId xmlns:a16="http://schemas.microsoft.com/office/drawing/2014/main" id="{7A005F5E-21CF-4E5F-B8FD-ECAA2974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6" name="Picture 1" descr="https://mail.google.com/mail/images/cleardot.gif">
          <a:extLst>
            <a:ext uri="{FF2B5EF4-FFF2-40B4-BE49-F238E27FC236}">
              <a16:creationId xmlns:a16="http://schemas.microsoft.com/office/drawing/2014/main" id="{306104C6-6459-4161-8998-9D2295FA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57" name="Picture 1" descr="https://mail.google.com/mail/images/cleardot.gif">
          <a:extLst>
            <a:ext uri="{FF2B5EF4-FFF2-40B4-BE49-F238E27FC236}">
              <a16:creationId xmlns:a16="http://schemas.microsoft.com/office/drawing/2014/main" id="{75C70E28-F73F-4C69-A3E9-F47D7EF6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58" name="Picture 905" descr="https://mail.google.com/mail/images/cleardot.gif">
          <a:extLst>
            <a:ext uri="{FF2B5EF4-FFF2-40B4-BE49-F238E27FC236}">
              <a16:creationId xmlns:a16="http://schemas.microsoft.com/office/drawing/2014/main" id="{FD96F3AC-1086-40DA-BB1C-1DA67EDC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59" name="Picture 906" descr="https://mail.google.com/mail/images/cleardot.gif">
          <a:extLst>
            <a:ext uri="{FF2B5EF4-FFF2-40B4-BE49-F238E27FC236}">
              <a16:creationId xmlns:a16="http://schemas.microsoft.com/office/drawing/2014/main" id="{4281CD87-BAA3-43AB-B343-9616E2DF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60" name="Picture 909" descr="https://mail.google.com/mail/images/cleardot.gif">
          <a:extLst>
            <a:ext uri="{FF2B5EF4-FFF2-40B4-BE49-F238E27FC236}">
              <a16:creationId xmlns:a16="http://schemas.microsoft.com/office/drawing/2014/main" id="{182EFAC7-CB1E-4218-BFC8-37C14CF2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61" name="Picture 908" descr="https://mail.google.com/mail/images/cleardot.gif">
          <a:extLst>
            <a:ext uri="{FF2B5EF4-FFF2-40B4-BE49-F238E27FC236}">
              <a16:creationId xmlns:a16="http://schemas.microsoft.com/office/drawing/2014/main" id="{CF4B75B5-C9BF-468C-AE42-A55868BC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62" name="Picture 909" descr="https://mail.google.com/mail/images/cleardot.gif">
          <a:extLst>
            <a:ext uri="{FF2B5EF4-FFF2-40B4-BE49-F238E27FC236}">
              <a16:creationId xmlns:a16="http://schemas.microsoft.com/office/drawing/2014/main" id="{2DA64F9A-6AC1-4813-9736-FD8C267B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63" name="Picture 1" descr="https://mail.google.com/mail/images/cleardot.gif">
          <a:extLst>
            <a:ext uri="{FF2B5EF4-FFF2-40B4-BE49-F238E27FC236}">
              <a16:creationId xmlns:a16="http://schemas.microsoft.com/office/drawing/2014/main" id="{84327045-A330-4980-8423-ED9D7519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64" name="Picture 1" descr="https://mail.google.com/mail/images/cleardot.gif">
          <a:extLst>
            <a:ext uri="{FF2B5EF4-FFF2-40B4-BE49-F238E27FC236}">
              <a16:creationId xmlns:a16="http://schemas.microsoft.com/office/drawing/2014/main" id="{B3CB0027-B5F9-4C64-964E-7734F3BA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65" name="Picture 1" descr="https://mail.google.com/mail/images/cleardot.gif">
          <a:extLst>
            <a:ext uri="{FF2B5EF4-FFF2-40B4-BE49-F238E27FC236}">
              <a16:creationId xmlns:a16="http://schemas.microsoft.com/office/drawing/2014/main" id="{BF1C7F4D-C92F-4AC2-BD9B-4EF37941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66" name="Picture 1" descr="https://mail.google.com/mail/images/cleardot.gif">
          <a:extLst>
            <a:ext uri="{FF2B5EF4-FFF2-40B4-BE49-F238E27FC236}">
              <a16:creationId xmlns:a16="http://schemas.microsoft.com/office/drawing/2014/main" id="{FC80788E-933F-4CDF-B59C-4280E6C8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67" name="Picture 1" descr="https://mail.google.com/mail/images/cleardot.gif">
          <a:extLst>
            <a:ext uri="{FF2B5EF4-FFF2-40B4-BE49-F238E27FC236}">
              <a16:creationId xmlns:a16="http://schemas.microsoft.com/office/drawing/2014/main" id="{270A4CE9-99D4-44B5-BFB3-93E7B476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68" name="Picture 1" descr="https://mail.google.com/mail/images/cleardot.gif">
          <a:extLst>
            <a:ext uri="{FF2B5EF4-FFF2-40B4-BE49-F238E27FC236}">
              <a16:creationId xmlns:a16="http://schemas.microsoft.com/office/drawing/2014/main" id="{BB496935-0ACF-423F-810C-063B8223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69" name="Picture 1" descr="https://mail.google.com/mail/images/cleardot.gif">
          <a:extLst>
            <a:ext uri="{FF2B5EF4-FFF2-40B4-BE49-F238E27FC236}">
              <a16:creationId xmlns:a16="http://schemas.microsoft.com/office/drawing/2014/main" id="{62469108-C7E1-4DAE-AAB3-303FFF1E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0" name="Picture 1" descr="https://mail.google.com/mail/images/cleardot.gif">
          <a:extLst>
            <a:ext uri="{FF2B5EF4-FFF2-40B4-BE49-F238E27FC236}">
              <a16:creationId xmlns:a16="http://schemas.microsoft.com/office/drawing/2014/main" id="{465080A0-D12A-40D1-990D-F2B718A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1" name="Picture 1" descr="https://mail.google.com/mail/images/cleardot.gif">
          <a:extLst>
            <a:ext uri="{FF2B5EF4-FFF2-40B4-BE49-F238E27FC236}">
              <a16:creationId xmlns:a16="http://schemas.microsoft.com/office/drawing/2014/main" id="{4AE48CF6-6B7A-4F29-A028-1933858B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2" name="Picture 1" descr="https://mail.google.com/mail/images/cleardot.gif">
          <a:extLst>
            <a:ext uri="{FF2B5EF4-FFF2-40B4-BE49-F238E27FC236}">
              <a16:creationId xmlns:a16="http://schemas.microsoft.com/office/drawing/2014/main" id="{92FFE358-D9CC-4880-85BE-A9FA8EA5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3" name="Picture 1" descr="https://mail.google.com/mail/images/cleardot.gif">
          <a:extLst>
            <a:ext uri="{FF2B5EF4-FFF2-40B4-BE49-F238E27FC236}">
              <a16:creationId xmlns:a16="http://schemas.microsoft.com/office/drawing/2014/main" id="{015898BA-AE06-4749-8B0F-BCDE2BFC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4" name="Picture 1" descr="https://mail.google.com/mail/images/cleardot.gif">
          <a:extLst>
            <a:ext uri="{FF2B5EF4-FFF2-40B4-BE49-F238E27FC236}">
              <a16:creationId xmlns:a16="http://schemas.microsoft.com/office/drawing/2014/main" id="{2C70FF5D-59A1-4239-86E7-C90AC279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5" name="Picture 1" descr="https://mail.google.com/mail/images/cleardot.gif">
          <a:extLst>
            <a:ext uri="{FF2B5EF4-FFF2-40B4-BE49-F238E27FC236}">
              <a16:creationId xmlns:a16="http://schemas.microsoft.com/office/drawing/2014/main" id="{2BF0F19B-E47F-41F5-872E-97309F80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6" name="Picture 1" descr="https://mail.google.com/mail/images/cleardot.gif">
          <a:extLst>
            <a:ext uri="{FF2B5EF4-FFF2-40B4-BE49-F238E27FC236}">
              <a16:creationId xmlns:a16="http://schemas.microsoft.com/office/drawing/2014/main" id="{D5A8DE77-6337-4A39-AB0D-7B72B79B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7" name="Picture 1" descr="https://mail.google.com/mail/images/cleardot.gif">
          <a:extLst>
            <a:ext uri="{FF2B5EF4-FFF2-40B4-BE49-F238E27FC236}">
              <a16:creationId xmlns:a16="http://schemas.microsoft.com/office/drawing/2014/main" id="{EE1504F4-42D3-4BA5-8BA4-1F7C14E0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8" name="Picture 1" descr="https://mail.google.com/mail/images/cleardot.gif">
          <a:extLst>
            <a:ext uri="{FF2B5EF4-FFF2-40B4-BE49-F238E27FC236}">
              <a16:creationId xmlns:a16="http://schemas.microsoft.com/office/drawing/2014/main" id="{0E868500-4336-4103-A632-BE44843A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79" name="Picture 1" descr="https://mail.google.com/mail/images/cleardot.gif">
          <a:extLst>
            <a:ext uri="{FF2B5EF4-FFF2-40B4-BE49-F238E27FC236}">
              <a16:creationId xmlns:a16="http://schemas.microsoft.com/office/drawing/2014/main" id="{3A9D58BE-661D-4D1A-A7B9-D0480C6F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80" name="Picture 905" descr="https://mail.google.com/mail/images/cleardot.gif">
          <a:extLst>
            <a:ext uri="{FF2B5EF4-FFF2-40B4-BE49-F238E27FC236}">
              <a16:creationId xmlns:a16="http://schemas.microsoft.com/office/drawing/2014/main" id="{57047509-F2D1-4E44-AC02-D8296756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81" name="Picture 906" descr="https://mail.google.com/mail/images/cleardot.gif">
          <a:extLst>
            <a:ext uri="{FF2B5EF4-FFF2-40B4-BE49-F238E27FC236}">
              <a16:creationId xmlns:a16="http://schemas.microsoft.com/office/drawing/2014/main" id="{3B0AD014-A0EE-44BF-BF23-FF70D6A9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82" name="Picture 909" descr="https://mail.google.com/mail/images/cleardot.gif">
          <a:extLst>
            <a:ext uri="{FF2B5EF4-FFF2-40B4-BE49-F238E27FC236}">
              <a16:creationId xmlns:a16="http://schemas.microsoft.com/office/drawing/2014/main" id="{225AD5EE-412C-4033-9D7C-0C9E94FC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83" name="Picture 908" descr="https://mail.google.com/mail/images/cleardot.gif">
          <a:extLst>
            <a:ext uri="{FF2B5EF4-FFF2-40B4-BE49-F238E27FC236}">
              <a16:creationId xmlns:a16="http://schemas.microsoft.com/office/drawing/2014/main" id="{EB7759E6-4FD0-4056-982A-F26D7F5C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84" name="Picture 909" descr="https://mail.google.com/mail/images/cleardot.gif">
          <a:extLst>
            <a:ext uri="{FF2B5EF4-FFF2-40B4-BE49-F238E27FC236}">
              <a16:creationId xmlns:a16="http://schemas.microsoft.com/office/drawing/2014/main" id="{4CD088C7-98B7-4F9F-8D8D-E058254F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85" name="Picture 1" descr="https://mail.google.com/mail/images/cleardot.gif">
          <a:extLst>
            <a:ext uri="{FF2B5EF4-FFF2-40B4-BE49-F238E27FC236}">
              <a16:creationId xmlns:a16="http://schemas.microsoft.com/office/drawing/2014/main" id="{B1394B64-A527-43CD-9A4D-A6915ABA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86" name="Picture 1" descr="https://mail.google.com/mail/images/cleardot.gif">
          <a:extLst>
            <a:ext uri="{FF2B5EF4-FFF2-40B4-BE49-F238E27FC236}">
              <a16:creationId xmlns:a16="http://schemas.microsoft.com/office/drawing/2014/main" id="{91E2514F-6E7F-43FA-BE02-C0148879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87" name="Picture 1" descr="https://mail.google.com/mail/images/cleardot.gif">
          <a:extLst>
            <a:ext uri="{FF2B5EF4-FFF2-40B4-BE49-F238E27FC236}">
              <a16:creationId xmlns:a16="http://schemas.microsoft.com/office/drawing/2014/main" id="{A05EF06A-5DB2-45BC-8CCA-DF26A8AA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88" name="Picture 1" descr="https://mail.google.com/mail/images/cleardot.gif">
          <a:extLst>
            <a:ext uri="{FF2B5EF4-FFF2-40B4-BE49-F238E27FC236}">
              <a16:creationId xmlns:a16="http://schemas.microsoft.com/office/drawing/2014/main" id="{AE6241F5-AB6F-40A5-89BA-496E96F4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89" name="Picture 1" descr="https://mail.google.com/mail/images/cleardot.gif">
          <a:extLst>
            <a:ext uri="{FF2B5EF4-FFF2-40B4-BE49-F238E27FC236}">
              <a16:creationId xmlns:a16="http://schemas.microsoft.com/office/drawing/2014/main" id="{A8CB1763-F23E-4525-85A1-5D7CDE3E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0" name="Picture 1" descr="https://mail.google.com/mail/images/cleardot.gif">
          <a:extLst>
            <a:ext uri="{FF2B5EF4-FFF2-40B4-BE49-F238E27FC236}">
              <a16:creationId xmlns:a16="http://schemas.microsoft.com/office/drawing/2014/main" id="{C2C68069-C40D-4FC1-ABE9-E604F86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1" name="Picture 1" descr="https://mail.google.com/mail/images/cleardot.gif">
          <a:extLst>
            <a:ext uri="{FF2B5EF4-FFF2-40B4-BE49-F238E27FC236}">
              <a16:creationId xmlns:a16="http://schemas.microsoft.com/office/drawing/2014/main" id="{0B1150BD-89D7-4F36-A386-81395A2F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2" name="Picture 1" descr="https://mail.google.com/mail/images/cleardot.gif">
          <a:extLst>
            <a:ext uri="{FF2B5EF4-FFF2-40B4-BE49-F238E27FC236}">
              <a16:creationId xmlns:a16="http://schemas.microsoft.com/office/drawing/2014/main" id="{96FEC410-28DF-4AE2-B998-D46B230A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293" name="Picture 909" descr="https://mail.google.com/mail/images/cleardot.gif">
          <a:extLst>
            <a:ext uri="{FF2B5EF4-FFF2-40B4-BE49-F238E27FC236}">
              <a16:creationId xmlns:a16="http://schemas.microsoft.com/office/drawing/2014/main" id="{A3B92E46-DE24-4965-AEF8-F2655537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4" name="Picture 1" descr="https://mail.google.com/mail/images/cleardot.gif">
          <a:extLst>
            <a:ext uri="{FF2B5EF4-FFF2-40B4-BE49-F238E27FC236}">
              <a16:creationId xmlns:a16="http://schemas.microsoft.com/office/drawing/2014/main" id="{C46186BB-D343-4970-B857-2655CB21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5" name="Picture 1" descr="https://mail.google.com/mail/images/cleardot.gif">
          <a:extLst>
            <a:ext uri="{FF2B5EF4-FFF2-40B4-BE49-F238E27FC236}">
              <a16:creationId xmlns:a16="http://schemas.microsoft.com/office/drawing/2014/main" id="{1A133EC2-0BD6-4AB9-AC8C-F13E16B2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6" name="Picture 1" descr="https://mail.google.com/mail/images/cleardot.gif">
          <a:extLst>
            <a:ext uri="{FF2B5EF4-FFF2-40B4-BE49-F238E27FC236}">
              <a16:creationId xmlns:a16="http://schemas.microsoft.com/office/drawing/2014/main" id="{ADFDBD43-D5D7-40E0-94B3-A2F79A01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7" name="Picture 1" descr="https://mail.google.com/mail/images/cleardot.gif">
          <a:extLst>
            <a:ext uri="{FF2B5EF4-FFF2-40B4-BE49-F238E27FC236}">
              <a16:creationId xmlns:a16="http://schemas.microsoft.com/office/drawing/2014/main" id="{9AF1960C-C761-4BF5-95D9-DC25F92C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8" name="Picture 1" descr="https://mail.google.com/mail/images/cleardot.gif">
          <a:extLst>
            <a:ext uri="{FF2B5EF4-FFF2-40B4-BE49-F238E27FC236}">
              <a16:creationId xmlns:a16="http://schemas.microsoft.com/office/drawing/2014/main" id="{D93833F3-31F8-4229-916D-3225681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299" name="Picture 1" descr="https://mail.google.com/mail/images/cleardot.gif">
          <a:extLst>
            <a:ext uri="{FF2B5EF4-FFF2-40B4-BE49-F238E27FC236}">
              <a16:creationId xmlns:a16="http://schemas.microsoft.com/office/drawing/2014/main" id="{88958D6F-66F3-4398-AC05-C347F53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0" name="Picture 1" descr="https://mail.google.com/mail/images/cleardot.gif">
          <a:extLst>
            <a:ext uri="{FF2B5EF4-FFF2-40B4-BE49-F238E27FC236}">
              <a16:creationId xmlns:a16="http://schemas.microsoft.com/office/drawing/2014/main" id="{D4259B09-318A-4A21-8573-CD8D7F9C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1" name="Picture 1" descr="https://mail.google.com/mail/images/cleardot.gif">
          <a:extLst>
            <a:ext uri="{FF2B5EF4-FFF2-40B4-BE49-F238E27FC236}">
              <a16:creationId xmlns:a16="http://schemas.microsoft.com/office/drawing/2014/main" id="{C3862B53-A562-47F7-A75E-56B65F09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02" name="Picture 909" descr="https://mail.google.com/mail/images/cleardot.gif">
          <a:extLst>
            <a:ext uri="{FF2B5EF4-FFF2-40B4-BE49-F238E27FC236}">
              <a16:creationId xmlns:a16="http://schemas.microsoft.com/office/drawing/2014/main" id="{82691B80-C468-41F5-A288-E210864E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3" name="Picture 1" descr="https://mail.google.com/mail/images/cleardot.gif">
          <a:extLst>
            <a:ext uri="{FF2B5EF4-FFF2-40B4-BE49-F238E27FC236}">
              <a16:creationId xmlns:a16="http://schemas.microsoft.com/office/drawing/2014/main" id="{EBC2B836-1A80-4DD4-B753-B0082D66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4" name="Picture 1" descr="https://mail.google.com/mail/images/cleardot.gif">
          <a:extLst>
            <a:ext uri="{FF2B5EF4-FFF2-40B4-BE49-F238E27FC236}">
              <a16:creationId xmlns:a16="http://schemas.microsoft.com/office/drawing/2014/main" id="{668809A5-9E9B-42AA-B7A2-A1C63E5B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5" name="Picture 1" descr="https://mail.google.com/mail/images/cleardot.gif">
          <a:extLst>
            <a:ext uri="{FF2B5EF4-FFF2-40B4-BE49-F238E27FC236}">
              <a16:creationId xmlns:a16="http://schemas.microsoft.com/office/drawing/2014/main" id="{E3CC8F84-9CFE-4B90-82FC-BF5B939E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6" name="Picture 1" descr="https://mail.google.com/mail/images/cleardot.gif">
          <a:extLst>
            <a:ext uri="{FF2B5EF4-FFF2-40B4-BE49-F238E27FC236}">
              <a16:creationId xmlns:a16="http://schemas.microsoft.com/office/drawing/2014/main" id="{DB0806CB-06E7-4905-AA6B-17C6F462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7" name="Picture 1" descr="https://mail.google.com/mail/images/cleardot.gif">
          <a:extLst>
            <a:ext uri="{FF2B5EF4-FFF2-40B4-BE49-F238E27FC236}">
              <a16:creationId xmlns:a16="http://schemas.microsoft.com/office/drawing/2014/main" id="{9CAB21C8-31C1-4451-BCC6-2DAA2CA9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8" name="Picture 1" descr="https://mail.google.com/mail/images/cleardot.gif">
          <a:extLst>
            <a:ext uri="{FF2B5EF4-FFF2-40B4-BE49-F238E27FC236}">
              <a16:creationId xmlns:a16="http://schemas.microsoft.com/office/drawing/2014/main" id="{179ECF92-2F4B-42A1-8CFE-A20ADD27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09" name="Picture 1" descr="https://mail.google.com/mail/images/cleardot.gif">
          <a:extLst>
            <a:ext uri="{FF2B5EF4-FFF2-40B4-BE49-F238E27FC236}">
              <a16:creationId xmlns:a16="http://schemas.microsoft.com/office/drawing/2014/main" id="{10AE1609-F547-4C68-A1F1-5A824CDD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0" name="Picture 1" descr="https://mail.google.com/mail/images/cleardot.gif">
          <a:extLst>
            <a:ext uri="{FF2B5EF4-FFF2-40B4-BE49-F238E27FC236}">
              <a16:creationId xmlns:a16="http://schemas.microsoft.com/office/drawing/2014/main" id="{1633E6CE-FA2E-4293-9432-42F00011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11" name="Picture 909" descr="https://mail.google.com/mail/images/cleardot.gif">
          <a:extLst>
            <a:ext uri="{FF2B5EF4-FFF2-40B4-BE49-F238E27FC236}">
              <a16:creationId xmlns:a16="http://schemas.microsoft.com/office/drawing/2014/main" id="{07130F31-EBD3-49F4-A27F-68F9CB18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876300</xdr:colOff>
      <xdr:row>966</xdr:row>
      <xdr:rowOff>0</xdr:rowOff>
    </xdr:from>
    <xdr:to>
      <xdr:col>5</xdr:col>
      <xdr:colOff>9526</xdr:colOff>
      <xdr:row>967</xdr:row>
      <xdr:rowOff>9515</xdr:rowOff>
    </xdr:to>
    <xdr:pic>
      <xdr:nvPicPr>
        <xdr:cNvPr id="22672312" name="Picture 1" descr="https://mail.google.com/mail/images/cleardot.gif">
          <a:extLst>
            <a:ext uri="{FF2B5EF4-FFF2-40B4-BE49-F238E27FC236}">
              <a16:creationId xmlns:a16="http://schemas.microsoft.com/office/drawing/2014/main" id="{53182AFD-42FD-423E-90EC-00B90C85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84210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3" name="Picture 1" descr="https://mail.google.com/mail/images/cleardot.gif">
          <a:extLst>
            <a:ext uri="{FF2B5EF4-FFF2-40B4-BE49-F238E27FC236}">
              <a16:creationId xmlns:a16="http://schemas.microsoft.com/office/drawing/2014/main" id="{F001052A-18D8-40BA-899F-46EE9875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4" name="Picture 1" descr="https://mail.google.com/mail/images/cleardot.gif">
          <a:extLst>
            <a:ext uri="{FF2B5EF4-FFF2-40B4-BE49-F238E27FC236}">
              <a16:creationId xmlns:a16="http://schemas.microsoft.com/office/drawing/2014/main" id="{BA7DF61B-FDB3-4F80-BD37-B96A79CE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5" name="Picture 1" descr="https://mail.google.com/mail/images/cleardot.gif">
          <a:extLst>
            <a:ext uri="{FF2B5EF4-FFF2-40B4-BE49-F238E27FC236}">
              <a16:creationId xmlns:a16="http://schemas.microsoft.com/office/drawing/2014/main" id="{2BC0600F-5047-41E0-8213-A018F930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6" name="Picture 1" descr="https://mail.google.com/mail/images/cleardot.gif">
          <a:extLst>
            <a:ext uri="{FF2B5EF4-FFF2-40B4-BE49-F238E27FC236}">
              <a16:creationId xmlns:a16="http://schemas.microsoft.com/office/drawing/2014/main" id="{4D363707-C8D7-4EF1-829B-254B4584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7" name="Picture 1" descr="https://mail.google.com/mail/images/cleardot.gif">
          <a:extLst>
            <a:ext uri="{FF2B5EF4-FFF2-40B4-BE49-F238E27FC236}">
              <a16:creationId xmlns:a16="http://schemas.microsoft.com/office/drawing/2014/main" id="{642CAB19-B24B-4D4F-8A0E-48A98B70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8" name="Picture 1" descr="https://mail.google.com/mail/images/cleardot.gif">
          <a:extLst>
            <a:ext uri="{FF2B5EF4-FFF2-40B4-BE49-F238E27FC236}">
              <a16:creationId xmlns:a16="http://schemas.microsoft.com/office/drawing/2014/main" id="{99194DF6-47E2-4329-BF97-21E79E8E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19" name="Picture 1" descr="https://mail.google.com/mail/images/cleardot.gif">
          <a:extLst>
            <a:ext uri="{FF2B5EF4-FFF2-40B4-BE49-F238E27FC236}">
              <a16:creationId xmlns:a16="http://schemas.microsoft.com/office/drawing/2014/main" id="{98D3A908-0333-4855-B88E-4C3B0314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0" name="Picture 1" descr="https://mail.google.com/mail/images/cleardot.gif">
          <a:extLst>
            <a:ext uri="{FF2B5EF4-FFF2-40B4-BE49-F238E27FC236}">
              <a16:creationId xmlns:a16="http://schemas.microsoft.com/office/drawing/2014/main" id="{05A2250B-6F5B-4BF8-959D-3448998F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1" name="Picture 1" descr="https://mail.google.com/mail/images/cleardot.gif">
          <a:extLst>
            <a:ext uri="{FF2B5EF4-FFF2-40B4-BE49-F238E27FC236}">
              <a16:creationId xmlns:a16="http://schemas.microsoft.com/office/drawing/2014/main" id="{0D926C57-2232-4FBF-A048-820A162D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2" name="Picture 1" descr="https://mail.google.com/mail/images/cleardot.gif">
          <a:extLst>
            <a:ext uri="{FF2B5EF4-FFF2-40B4-BE49-F238E27FC236}">
              <a16:creationId xmlns:a16="http://schemas.microsoft.com/office/drawing/2014/main" id="{14F4B5A0-F3A9-429C-938E-201F037C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3" name="Picture 1" descr="https://mail.google.com/mail/images/cleardot.gif">
          <a:extLst>
            <a:ext uri="{FF2B5EF4-FFF2-40B4-BE49-F238E27FC236}">
              <a16:creationId xmlns:a16="http://schemas.microsoft.com/office/drawing/2014/main" id="{E7DEE0B4-0A28-446A-BC86-236D04C7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4" name="Picture 1" descr="https://mail.google.com/mail/images/cleardot.gif">
          <a:extLst>
            <a:ext uri="{FF2B5EF4-FFF2-40B4-BE49-F238E27FC236}">
              <a16:creationId xmlns:a16="http://schemas.microsoft.com/office/drawing/2014/main" id="{5C7BC9DA-2C41-44F5-80A5-A4E4F7CA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5" name="Picture 1" descr="https://mail.google.com/mail/images/cleardot.gif">
          <a:extLst>
            <a:ext uri="{FF2B5EF4-FFF2-40B4-BE49-F238E27FC236}">
              <a16:creationId xmlns:a16="http://schemas.microsoft.com/office/drawing/2014/main" id="{7B18F4DE-36BF-45BF-AC59-E1405AD5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6" name="Picture 1" descr="https://mail.google.com/mail/images/cleardot.gif">
          <a:extLst>
            <a:ext uri="{FF2B5EF4-FFF2-40B4-BE49-F238E27FC236}">
              <a16:creationId xmlns:a16="http://schemas.microsoft.com/office/drawing/2014/main" id="{05B6EC4B-15C6-434D-B034-CAD9A514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7" name="Picture 1" descr="https://mail.google.com/mail/images/cleardot.gif">
          <a:extLst>
            <a:ext uri="{FF2B5EF4-FFF2-40B4-BE49-F238E27FC236}">
              <a16:creationId xmlns:a16="http://schemas.microsoft.com/office/drawing/2014/main" id="{B21E271C-88DC-409F-93E7-5AD49B0D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28" name="Picture 1" descr="https://mail.google.com/mail/images/cleardot.gif">
          <a:extLst>
            <a:ext uri="{FF2B5EF4-FFF2-40B4-BE49-F238E27FC236}">
              <a16:creationId xmlns:a16="http://schemas.microsoft.com/office/drawing/2014/main" id="{73AB1488-3A6C-42B4-A111-D085BABC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29" name="Picture 905" descr="https://mail.google.com/mail/images/cleardot.gif">
          <a:extLst>
            <a:ext uri="{FF2B5EF4-FFF2-40B4-BE49-F238E27FC236}">
              <a16:creationId xmlns:a16="http://schemas.microsoft.com/office/drawing/2014/main" id="{6A649E3D-70B1-4F72-870F-F7EAF114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30" name="Picture 906" descr="https://mail.google.com/mail/images/cleardot.gif">
          <a:extLst>
            <a:ext uri="{FF2B5EF4-FFF2-40B4-BE49-F238E27FC236}">
              <a16:creationId xmlns:a16="http://schemas.microsoft.com/office/drawing/2014/main" id="{2F825626-A894-4456-96A6-698ED31C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31" name="Picture 909" descr="https://mail.google.com/mail/images/cleardot.gif">
          <a:extLst>
            <a:ext uri="{FF2B5EF4-FFF2-40B4-BE49-F238E27FC236}">
              <a16:creationId xmlns:a16="http://schemas.microsoft.com/office/drawing/2014/main" id="{AB64452B-BDDA-4678-A7F0-891EBB09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32" name="Picture 908" descr="https://mail.google.com/mail/images/cleardot.gif">
          <a:extLst>
            <a:ext uri="{FF2B5EF4-FFF2-40B4-BE49-F238E27FC236}">
              <a16:creationId xmlns:a16="http://schemas.microsoft.com/office/drawing/2014/main" id="{9ACB7D54-82E8-4DB5-A5B3-E4AD8A0C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33" name="Picture 909" descr="https://mail.google.com/mail/images/cleardot.gif">
          <a:extLst>
            <a:ext uri="{FF2B5EF4-FFF2-40B4-BE49-F238E27FC236}">
              <a16:creationId xmlns:a16="http://schemas.microsoft.com/office/drawing/2014/main" id="{CE94E6AF-563B-43A5-BACC-B6F80F09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34" name="Picture 1" descr="https://mail.google.com/mail/images/cleardot.gif">
          <a:extLst>
            <a:ext uri="{FF2B5EF4-FFF2-40B4-BE49-F238E27FC236}">
              <a16:creationId xmlns:a16="http://schemas.microsoft.com/office/drawing/2014/main" id="{541BA843-24F4-4765-9CFB-0D63E62B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35" name="Picture 1" descr="https://mail.google.com/mail/images/cleardot.gif">
          <a:extLst>
            <a:ext uri="{FF2B5EF4-FFF2-40B4-BE49-F238E27FC236}">
              <a16:creationId xmlns:a16="http://schemas.microsoft.com/office/drawing/2014/main" id="{713D9052-3B0B-4181-BBA6-2E272B28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36" name="Picture 1" descr="https://mail.google.com/mail/images/cleardot.gif">
          <a:extLst>
            <a:ext uri="{FF2B5EF4-FFF2-40B4-BE49-F238E27FC236}">
              <a16:creationId xmlns:a16="http://schemas.microsoft.com/office/drawing/2014/main" id="{32E71152-D0D6-4E40-8072-12223291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37" name="Picture 1" descr="https://mail.google.com/mail/images/cleardot.gif">
          <a:extLst>
            <a:ext uri="{FF2B5EF4-FFF2-40B4-BE49-F238E27FC236}">
              <a16:creationId xmlns:a16="http://schemas.microsoft.com/office/drawing/2014/main" id="{EB9C7DB0-14BC-4847-9380-99404B9B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38" name="Picture 1" descr="https://mail.google.com/mail/images/cleardot.gif">
          <a:extLst>
            <a:ext uri="{FF2B5EF4-FFF2-40B4-BE49-F238E27FC236}">
              <a16:creationId xmlns:a16="http://schemas.microsoft.com/office/drawing/2014/main" id="{6A3D8390-47DB-48BC-8B22-6924F22F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39" name="Picture 1" descr="https://mail.google.com/mail/images/cleardot.gif">
          <a:extLst>
            <a:ext uri="{FF2B5EF4-FFF2-40B4-BE49-F238E27FC236}">
              <a16:creationId xmlns:a16="http://schemas.microsoft.com/office/drawing/2014/main" id="{DC45258D-A4E9-4FC9-8219-43BA9B1D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0" name="Picture 1" descr="https://mail.google.com/mail/images/cleardot.gif">
          <a:extLst>
            <a:ext uri="{FF2B5EF4-FFF2-40B4-BE49-F238E27FC236}">
              <a16:creationId xmlns:a16="http://schemas.microsoft.com/office/drawing/2014/main" id="{3040A8D8-6BE2-45FB-903B-264DF7E9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1" name="Picture 1" descr="https://mail.google.com/mail/images/cleardot.gif">
          <a:extLst>
            <a:ext uri="{FF2B5EF4-FFF2-40B4-BE49-F238E27FC236}">
              <a16:creationId xmlns:a16="http://schemas.microsoft.com/office/drawing/2014/main" id="{4A20DEBE-8A86-494E-AD3F-28C7A51F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42" name="Picture 909" descr="https://mail.google.com/mail/images/cleardot.gif">
          <a:extLst>
            <a:ext uri="{FF2B5EF4-FFF2-40B4-BE49-F238E27FC236}">
              <a16:creationId xmlns:a16="http://schemas.microsoft.com/office/drawing/2014/main" id="{96B9A7BF-A7E0-4A15-991B-888C046C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3" name="Picture 1" descr="https://mail.google.com/mail/images/cleardot.gif">
          <a:extLst>
            <a:ext uri="{FF2B5EF4-FFF2-40B4-BE49-F238E27FC236}">
              <a16:creationId xmlns:a16="http://schemas.microsoft.com/office/drawing/2014/main" id="{41541082-F2C5-4191-B10E-F8F0D674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4" name="Picture 1" descr="https://mail.google.com/mail/images/cleardot.gif">
          <a:extLst>
            <a:ext uri="{FF2B5EF4-FFF2-40B4-BE49-F238E27FC236}">
              <a16:creationId xmlns:a16="http://schemas.microsoft.com/office/drawing/2014/main" id="{6B9467DF-02BA-4D7E-9914-DE13E586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5" name="Picture 1" descr="https://mail.google.com/mail/images/cleardot.gif">
          <a:extLst>
            <a:ext uri="{FF2B5EF4-FFF2-40B4-BE49-F238E27FC236}">
              <a16:creationId xmlns:a16="http://schemas.microsoft.com/office/drawing/2014/main" id="{A4AE0709-D33E-4FF0-92ED-8BFB9FA0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6" name="Picture 1" descr="https://mail.google.com/mail/images/cleardot.gif">
          <a:extLst>
            <a:ext uri="{FF2B5EF4-FFF2-40B4-BE49-F238E27FC236}">
              <a16:creationId xmlns:a16="http://schemas.microsoft.com/office/drawing/2014/main" id="{F6E702C3-FC7D-4C76-A652-CC9C7B81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7" name="Picture 1" descr="https://mail.google.com/mail/images/cleardot.gif">
          <a:extLst>
            <a:ext uri="{FF2B5EF4-FFF2-40B4-BE49-F238E27FC236}">
              <a16:creationId xmlns:a16="http://schemas.microsoft.com/office/drawing/2014/main" id="{7E2099CB-436E-4001-8C4F-7216A7BE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8" name="Picture 1" descr="https://mail.google.com/mail/images/cleardot.gif">
          <a:extLst>
            <a:ext uri="{FF2B5EF4-FFF2-40B4-BE49-F238E27FC236}">
              <a16:creationId xmlns:a16="http://schemas.microsoft.com/office/drawing/2014/main" id="{ED43EEA5-0B58-499C-8A18-7BC7BE1B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49" name="Picture 1" descr="https://mail.google.com/mail/images/cleardot.gif">
          <a:extLst>
            <a:ext uri="{FF2B5EF4-FFF2-40B4-BE49-F238E27FC236}">
              <a16:creationId xmlns:a16="http://schemas.microsoft.com/office/drawing/2014/main" id="{F9F35727-7A03-4D85-9957-636E186E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0" name="Picture 1" descr="https://mail.google.com/mail/images/cleardot.gif">
          <a:extLst>
            <a:ext uri="{FF2B5EF4-FFF2-40B4-BE49-F238E27FC236}">
              <a16:creationId xmlns:a16="http://schemas.microsoft.com/office/drawing/2014/main" id="{393A4DD3-A42A-421E-8DD7-2A6474FB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51" name="Picture 909" descr="https://mail.google.com/mail/images/cleardot.gif">
          <a:extLst>
            <a:ext uri="{FF2B5EF4-FFF2-40B4-BE49-F238E27FC236}">
              <a16:creationId xmlns:a16="http://schemas.microsoft.com/office/drawing/2014/main" id="{B06EC628-5725-4FDA-8BD2-BD0B9743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2" name="Picture 1" descr="https://mail.google.com/mail/images/cleardot.gif">
          <a:extLst>
            <a:ext uri="{FF2B5EF4-FFF2-40B4-BE49-F238E27FC236}">
              <a16:creationId xmlns:a16="http://schemas.microsoft.com/office/drawing/2014/main" id="{C25259C3-093E-4F55-A448-4443416B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3" name="Picture 1" descr="https://mail.google.com/mail/images/cleardot.gif">
          <a:extLst>
            <a:ext uri="{FF2B5EF4-FFF2-40B4-BE49-F238E27FC236}">
              <a16:creationId xmlns:a16="http://schemas.microsoft.com/office/drawing/2014/main" id="{6D6656B0-6696-43AA-A62C-4DB00D85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4" name="Picture 1" descr="https://mail.google.com/mail/images/cleardot.gif">
          <a:extLst>
            <a:ext uri="{FF2B5EF4-FFF2-40B4-BE49-F238E27FC236}">
              <a16:creationId xmlns:a16="http://schemas.microsoft.com/office/drawing/2014/main" id="{3F5AF3C3-BB5E-4D3C-B7C8-981A0940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5" name="Picture 1" descr="https://mail.google.com/mail/images/cleardot.gif">
          <a:extLst>
            <a:ext uri="{FF2B5EF4-FFF2-40B4-BE49-F238E27FC236}">
              <a16:creationId xmlns:a16="http://schemas.microsoft.com/office/drawing/2014/main" id="{E3499BA6-68AF-4484-9EB5-78A261F2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6" name="Picture 1" descr="https://mail.google.com/mail/images/cleardot.gif">
          <a:extLst>
            <a:ext uri="{FF2B5EF4-FFF2-40B4-BE49-F238E27FC236}">
              <a16:creationId xmlns:a16="http://schemas.microsoft.com/office/drawing/2014/main" id="{CA5BBBFF-2302-450A-A797-CAE92DCD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7" name="Picture 1" descr="https://mail.google.com/mail/images/cleardot.gif">
          <a:extLst>
            <a:ext uri="{FF2B5EF4-FFF2-40B4-BE49-F238E27FC236}">
              <a16:creationId xmlns:a16="http://schemas.microsoft.com/office/drawing/2014/main" id="{59086E52-4316-45B7-B2D5-CE9ACB29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8" name="Picture 1" descr="https://mail.google.com/mail/images/cleardot.gif">
          <a:extLst>
            <a:ext uri="{FF2B5EF4-FFF2-40B4-BE49-F238E27FC236}">
              <a16:creationId xmlns:a16="http://schemas.microsoft.com/office/drawing/2014/main" id="{974D4452-25C0-40CB-AEBC-36575B76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59" name="Picture 1" descr="https://mail.google.com/mail/images/cleardot.gif">
          <a:extLst>
            <a:ext uri="{FF2B5EF4-FFF2-40B4-BE49-F238E27FC236}">
              <a16:creationId xmlns:a16="http://schemas.microsoft.com/office/drawing/2014/main" id="{2A39B2E6-62E6-4385-800F-F2D11A94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60" name="Picture 909" descr="https://mail.google.com/mail/images/cleardot.gif">
          <a:extLst>
            <a:ext uri="{FF2B5EF4-FFF2-40B4-BE49-F238E27FC236}">
              <a16:creationId xmlns:a16="http://schemas.microsoft.com/office/drawing/2014/main" id="{972998C8-E5E8-43A3-8531-745A66F1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1" name="Picture 1" descr="https://mail.google.com/mail/images/cleardot.gif">
          <a:extLst>
            <a:ext uri="{FF2B5EF4-FFF2-40B4-BE49-F238E27FC236}">
              <a16:creationId xmlns:a16="http://schemas.microsoft.com/office/drawing/2014/main" id="{5ED8D39A-C32B-4835-86CC-F74CAB79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2" name="Picture 1" descr="https://mail.google.com/mail/images/cleardot.gif">
          <a:extLst>
            <a:ext uri="{FF2B5EF4-FFF2-40B4-BE49-F238E27FC236}">
              <a16:creationId xmlns:a16="http://schemas.microsoft.com/office/drawing/2014/main" id="{BD463FD3-AD79-4FA3-AD3E-30D098B0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3" name="Picture 1" descr="https://mail.google.com/mail/images/cleardot.gif">
          <a:extLst>
            <a:ext uri="{FF2B5EF4-FFF2-40B4-BE49-F238E27FC236}">
              <a16:creationId xmlns:a16="http://schemas.microsoft.com/office/drawing/2014/main" id="{8824BBE7-C7CA-4EE8-8D61-1D4140BC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4" name="Picture 1" descr="https://mail.google.com/mail/images/cleardot.gif">
          <a:extLst>
            <a:ext uri="{FF2B5EF4-FFF2-40B4-BE49-F238E27FC236}">
              <a16:creationId xmlns:a16="http://schemas.microsoft.com/office/drawing/2014/main" id="{EE818561-6BE0-4328-AB14-A8094825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5" name="Picture 1" descr="https://mail.google.com/mail/images/cleardot.gif">
          <a:extLst>
            <a:ext uri="{FF2B5EF4-FFF2-40B4-BE49-F238E27FC236}">
              <a16:creationId xmlns:a16="http://schemas.microsoft.com/office/drawing/2014/main" id="{5ED33FB3-01FF-4A5F-94BB-6E91A8CC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6" name="Picture 1" descr="https://mail.google.com/mail/images/cleardot.gif">
          <a:extLst>
            <a:ext uri="{FF2B5EF4-FFF2-40B4-BE49-F238E27FC236}">
              <a16:creationId xmlns:a16="http://schemas.microsoft.com/office/drawing/2014/main" id="{6EA874D0-5BED-4777-8DE5-3D286F39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7" name="Picture 1" descr="https://mail.google.com/mail/images/cleardot.gif">
          <a:extLst>
            <a:ext uri="{FF2B5EF4-FFF2-40B4-BE49-F238E27FC236}">
              <a16:creationId xmlns:a16="http://schemas.microsoft.com/office/drawing/2014/main" id="{BC36C552-2924-467F-A986-54E075BA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8" name="Picture 1" descr="https://mail.google.com/mail/images/cleardot.gif">
          <a:extLst>
            <a:ext uri="{FF2B5EF4-FFF2-40B4-BE49-F238E27FC236}">
              <a16:creationId xmlns:a16="http://schemas.microsoft.com/office/drawing/2014/main" id="{B3BE4991-3B46-437A-9818-58160AB6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69" name="Picture 1" descr="https://mail.google.com/mail/images/cleardot.gif">
          <a:extLst>
            <a:ext uri="{FF2B5EF4-FFF2-40B4-BE49-F238E27FC236}">
              <a16:creationId xmlns:a16="http://schemas.microsoft.com/office/drawing/2014/main" id="{CB4470D5-1D7D-4737-A922-3D0E2990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0" name="Picture 1" descr="https://mail.google.com/mail/images/cleardot.gif">
          <a:extLst>
            <a:ext uri="{FF2B5EF4-FFF2-40B4-BE49-F238E27FC236}">
              <a16:creationId xmlns:a16="http://schemas.microsoft.com/office/drawing/2014/main" id="{A26A0AD5-ADB2-41BA-8E94-B85A0F8F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1" name="Picture 1" descr="https://mail.google.com/mail/images/cleardot.gif">
          <a:extLst>
            <a:ext uri="{FF2B5EF4-FFF2-40B4-BE49-F238E27FC236}">
              <a16:creationId xmlns:a16="http://schemas.microsoft.com/office/drawing/2014/main" id="{5DF7D3AD-A646-4808-A744-139C7CF0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2" name="Picture 1" descr="https://mail.google.com/mail/images/cleardot.gif">
          <a:extLst>
            <a:ext uri="{FF2B5EF4-FFF2-40B4-BE49-F238E27FC236}">
              <a16:creationId xmlns:a16="http://schemas.microsoft.com/office/drawing/2014/main" id="{D6C76C0E-8182-4BC6-B1DD-FA5EB87D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3" name="Picture 1" descr="https://mail.google.com/mail/images/cleardot.gif">
          <a:extLst>
            <a:ext uri="{FF2B5EF4-FFF2-40B4-BE49-F238E27FC236}">
              <a16:creationId xmlns:a16="http://schemas.microsoft.com/office/drawing/2014/main" id="{0B7E9FDD-ABF2-4463-8E59-A7448491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4" name="Picture 1" descr="https://mail.google.com/mail/images/cleardot.gif">
          <a:extLst>
            <a:ext uri="{FF2B5EF4-FFF2-40B4-BE49-F238E27FC236}">
              <a16:creationId xmlns:a16="http://schemas.microsoft.com/office/drawing/2014/main" id="{429A36E0-39E8-4AC3-A5AB-213AD990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5" name="Picture 1" descr="https://mail.google.com/mail/images/cleardot.gif">
          <a:extLst>
            <a:ext uri="{FF2B5EF4-FFF2-40B4-BE49-F238E27FC236}">
              <a16:creationId xmlns:a16="http://schemas.microsoft.com/office/drawing/2014/main" id="{DFAC2011-DC27-4FDC-8BA8-8424C066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6" name="Picture 1" descr="https://mail.google.com/mail/images/cleardot.gif">
          <a:extLst>
            <a:ext uri="{FF2B5EF4-FFF2-40B4-BE49-F238E27FC236}">
              <a16:creationId xmlns:a16="http://schemas.microsoft.com/office/drawing/2014/main" id="{53D02499-2F40-460B-82CA-9AE2EC91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77" name="Picture 1" descr="https://mail.google.com/mail/images/cleardot.gif">
          <a:extLst>
            <a:ext uri="{FF2B5EF4-FFF2-40B4-BE49-F238E27FC236}">
              <a16:creationId xmlns:a16="http://schemas.microsoft.com/office/drawing/2014/main" id="{87DFB64B-7E25-4B42-886F-9BA2ED68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78" name="Picture 905" descr="https://mail.google.com/mail/images/cleardot.gif">
          <a:extLst>
            <a:ext uri="{FF2B5EF4-FFF2-40B4-BE49-F238E27FC236}">
              <a16:creationId xmlns:a16="http://schemas.microsoft.com/office/drawing/2014/main" id="{D01F0935-DD8B-484F-8F70-B7832E34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79" name="Picture 906" descr="https://mail.google.com/mail/images/cleardot.gif">
          <a:extLst>
            <a:ext uri="{FF2B5EF4-FFF2-40B4-BE49-F238E27FC236}">
              <a16:creationId xmlns:a16="http://schemas.microsoft.com/office/drawing/2014/main" id="{1E7E84D3-D1DF-4BC3-9287-08BE0AA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80" name="Picture 909" descr="https://mail.google.com/mail/images/cleardot.gif">
          <a:extLst>
            <a:ext uri="{FF2B5EF4-FFF2-40B4-BE49-F238E27FC236}">
              <a16:creationId xmlns:a16="http://schemas.microsoft.com/office/drawing/2014/main" id="{A8EFCA39-82DE-4A4E-BB2F-7F72797E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81" name="Picture 908" descr="https://mail.google.com/mail/images/cleardot.gif">
          <a:extLst>
            <a:ext uri="{FF2B5EF4-FFF2-40B4-BE49-F238E27FC236}">
              <a16:creationId xmlns:a16="http://schemas.microsoft.com/office/drawing/2014/main" id="{2AAFCB13-0D42-4591-BFAC-65BB74F6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2382" name="Picture 909" descr="https://mail.google.com/mail/images/cleardot.gif">
          <a:extLst>
            <a:ext uri="{FF2B5EF4-FFF2-40B4-BE49-F238E27FC236}">
              <a16:creationId xmlns:a16="http://schemas.microsoft.com/office/drawing/2014/main" id="{EB62FB76-0ED1-4F5A-AAF0-65304194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2383" name="Picture 1" descr="https://mail.google.com/mail/images/cleardot.gif">
          <a:extLst>
            <a:ext uri="{FF2B5EF4-FFF2-40B4-BE49-F238E27FC236}">
              <a16:creationId xmlns:a16="http://schemas.microsoft.com/office/drawing/2014/main" id="{69F6E545-BEF5-4D38-AB1D-7BB95DC3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2" name="Picture 1" descr="https://mail.google.com/mail/images/cleardot.gif">
          <a:extLst>
            <a:ext uri="{FF2B5EF4-FFF2-40B4-BE49-F238E27FC236}">
              <a16:creationId xmlns:a16="http://schemas.microsoft.com/office/drawing/2014/main" id="{F05F9370-352E-4E65-9DAA-81329F9E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3" name="Picture 1" descr="https://mail.google.com/mail/images/cleardot.gif">
          <a:extLst>
            <a:ext uri="{FF2B5EF4-FFF2-40B4-BE49-F238E27FC236}">
              <a16:creationId xmlns:a16="http://schemas.microsoft.com/office/drawing/2014/main" id="{2102CB29-E85E-4FED-9F88-B5BCBD46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4" name="Picture 1" descr="https://mail.google.com/mail/images/cleardot.gif">
          <a:extLst>
            <a:ext uri="{FF2B5EF4-FFF2-40B4-BE49-F238E27FC236}">
              <a16:creationId xmlns:a16="http://schemas.microsoft.com/office/drawing/2014/main" id="{B2DD88A0-6929-4B2B-BC85-CC2F3F15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5" name="Picture 1" descr="https://mail.google.com/mail/images/cleardot.gif">
          <a:extLst>
            <a:ext uri="{FF2B5EF4-FFF2-40B4-BE49-F238E27FC236}">
              <a16:creationId xmlns:a16="http://schemas.microsoft.com/office/drawing/2014/main" id="{0AE4241E-4917-483C-A334-25A3F7A2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6" name="Picture 1" descr="https://mail.google.com/mail/images/cleardot.gif">
          <a:extLst>
            <a:ext uri="{FF2B5EF4-FFF2-40B4-BE49-F238E27FC236}">
              <a16:creationId xmlns:a16="http://schemas.microsoft.com/office/drawing/2014/main" id="{A5ED775E-F777-4513-AA6E-B33D939A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7" name="Picture 1" descr="https://mail.google.com/mail/images/cleardot.gif">
          <a:extLst>
            <a:ext uri="{FF2B5EF4-FFF2-40B4-BE49-F238E27FC236}">
              <a16:creationId xmlns:a16="http://schemas.microsoft.com/office/drawing/2014/main" id="{01D037C4-0836-4674-BD0A-A3527242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8" name="Picture 1" descr="https://mail.google.com/mail/images/cleardot.gif">
          <a:extLst>
            <a:ext uri="{FF2B5EF4-FFF2-40B4-BE49-F238E27FC236}">
              <a16:creationId xmlns:a16="http://schemas.microsoft.com/office/drawing/2014/main" id="{C9617C3F-C2F8-4110-B986-7887DD63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39" name="Picture 1" descr="https://mail.google.com/mail/images/cleardot.gif">
          <a:extLst>
            <a:ext uri="{FF2B5EF4-FFF2-40B4-BE49-F238E27FC236}">
              <a16:creationId xmlns:a16="http://schemas.microsoft.com/office/drawing/2014/main" id="{563F8887-EA00-462F-92CC-50FCAA1F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0" name="Picture 1" descr="https://mail.google.com/mail/images/cleardot.gif">
          <a:extLst>
            <a:ext uri="{FF2B5EF4-FFF2-40B4-BE49-F238E27FC236}">
              <a16:creationId xmlns:a16="http://schemas.microsoft.com/office/drawing/2014/main" id="{10D28DB5-B953-47CE-ADE6-2D315336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1" name="Picture 1" descr="https://mail.google.com/mail/images/cleardot.gif">
          <a:extLst>
            <a:ext uri="{FF2B5EF4-FFF2-40B4-BE49-F238E27FC236}">
              <a16:creationId xmlns:a16="http://schemas.microsoft.com/office/drawing/2014/main" id="{57DE1A46-BDEC-4ED6-B313-45623EBF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2" name="Picture 1" descr="https://mail.google.com/mail/images/cleardot.gif">
          <a:extLst>
            <a:ext uri="{FF2B5EF4-FFF2-40B4-BE49-F238E27FC236}">
              <a16:creationId xmlns:a16="http://schemas.microsoft.com/office/drawing/2014/main" id="{94FF112A-C564-4543-83CE-0D78EAAE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3" name="Picture 1" descr="https://mail.google.com/mail/images/cleardot.gif">
          <a:extLst>
            <a:ext uri="{FF2B5EF4-FFF2-40B4-BE49-F238E27FC236}">
              <a16:creationId xmlns:a16="http://schemas.microsoft.com/office/drawing/2014/main" id="{9C66E53E-5F90-466D-88D4-28816B77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4" name="Picture 1" descr="https://mail.google.com/mail/images/cleardot.gif">
          <a:extLst>
            <a:ext uri="{FF2B5EF4-FFF2-40B4-BE49-F238E27FC236}">
              <a16:creationId xmlns:a16="http://schemas.microsoft.com/office/drawing/2014/main" id="{2F852582-D348-4E23-84D3-0B2E1554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5" name="Picture 1" descr="https://mail.google.com/mail/images/cleardot.gif">
          <a:extLst>
            <a:ext uri="{FF2B5EF4-FFF2-40B4-BE49-F238E27FC236}">
              <a16:creationId xmlns:a16="http://schemas.microsoft.com/office/drawing/2014/main" id="{811BA410-7084-494A-BC30-F68C13C1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6" name="Picture 1" descr="https://mail.google.com/mail/images/cleardot.gif">
          <a:extLst>
            <a:ext uri="{FF2B5EF4-FFF2-40B4-BE49-F238E27FC236}">
              <a16:creationId xmlns:a16="http://schemas.microsoft.com/office/drawing/2014/main" id="{40D48C42-C720-4A2A-BC7D-7095C89C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7" name="Picture 1" descr="https://mail.google.com/mail/images/cleardot.gif">
          <a:extLst>
            <a:ext uri="{FF2B5EF4-FFF2-40B4-BE49-F238E27FC236}">
              <a16:creationId xmlns:a16="http://schemas.microsoft.com/office/drawing/2014/main" id="{B3611395-067C-4A91-AAFA-24D83E03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8" name="Picture 1" descr="https://mail.google.com/mail/images/cleardot.gif">
          <a:extLst>
            <a:ext uri="{FF2B5EF4-FFF2-40B4-BE49-F238E27FC236}">
              <a16:creationId xmlns:a16="http://schemas.microsoft.com/office/drawing/2014/main" id="{C31EBB0B-FBB3-42FC-AB34-8C8C2BAF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49" name="Picture 1" descr="https://mail.google.com/mail/images/cleardot.gif">
          <a:extLst>
            <a:ext uri="{FF2B5EF4-FFF2-40B4-BE49-F238E27FC236}">
              <a16:creationId xmlns:a16="http://schemas.microsoft.com/office/drawing/2014/main" id="{5794D270-B430-417F-B6BF-CB7A360D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0" name="Picture 1" descr="https://mail.google.com/mail/images/cleardot.gif">
          <a:extLst>
            <a:ext uri="{FF2B5EF4-FFF2-40B4-BE49-F238E27FC236}">
              <a16:creationId xmlns:a16="http://schemas.microsoft.com/office/drawing/2014/main" id="{0E407C1A-FFBB-422D-9A88-67707BA4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1" name="Picture 1" descr="https://mail.google.com/mail/images/cleardot.gif">
          <a:extLst>
            <a:ext uri="{FF2B5EF4-FFF2-40B4-BE49-F238E27FC236}">
              <a16:creationId xmlns:a16="http://schemas.microsoft.com/office/drawing/2014/main" id="{A376FDE8-B55D-4FA6-B8CE-BE3516F2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2" name="Picture 1" descr="https://mail.google.com/mail/images/cleardot.gif">
          <a:extLst>
            <a:ext uri="{FF2B5EF4-FFF2-40B4-BE49-F238E27FC236}">
              <a16:creationId xmlns:a16="http://schemas.microsoft.com/office/drawing/2014/main" id="{6E3E0869-E0D8-4FA6-9F6A-37585E2F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3" name="Picture 1" descr="https://mail.google.com/mail/images/cleardot.gif">
          <a:extLst>
            <a:ext uri="{FF2B5EF4-FFF2-40B4-BE49-F238E27FC236}">
              <a16:creationId xmlns:a16="http://schemas.microsoft.com/office/drawing/2014/main" id="{4FA318CC-99B7-4A5F-ADA0-CCCD056F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4" name="Picture 1" descr="https://mail.google.com/mail/images/cleardot.gif">
          <a:extLst>
            <a:ext uri="{FF2B5EF4-FFF2-40B4-BE49-F238E27FC236}">
              <a16:creationId xmlns:a16="http://schemas.microsoft.com/office/drawing/2014/main" id="{832FD19A-4440-49BF-8AB2-4837B2AF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5" name="Picture 1" descr="https://mail.google.com/mail/images/cleardot.gif">
          <a:extLst>
            <a:ext uri="{FF2B5EF4-FFF2-40B4-BE49-F238E27FC236}">
              <a16:creationId xmlns:a16="http://schemas.microsoft.com/office/drawing/2014/main" id="{4BD5156E-6D5F-4D20-B526-01DB2BA2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6" name="Picture 1" descr="https://mail.google.com/mail/images/cleardot.gif">
          <a:extLst>
            <a:ext uri="{FF2B5EF4-FFF2-40B4-BE49-F238E27FC236}">
              <a16:creationId xmlns:a16="http://schemas.microsoft.com/office/drawing/2014/main" id="{032FBD40-B00B-4803-8855-A2934EC4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7" name="Picture 1" descr="https://mail.google.com/mail/images/cleardot.gif">
          <a:extLst>
            <a:ext uri="{FF2B5EF4-FFF2-40B4-BE49-F238E27FC236}">
              <a16:creationId xmlns:a16="http://schemas.microsoft.com/office/drawing/2014/main" id="{B540CF66-0996-469F-AB0A-686EB13B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8" name="Picture 1" descr="https://mail.google.com/mail/images/cleardot.gif">
          <a:extLst>
            <a:ext uri="{FF2B5EF4-FFF2-40B4-BE49-F238E27FC236}">
              <a16:creationId xmlns:a16="http://schemas.microsoft.com/office/drawing/2014/main" id="{18F9AFE9-1E07-44BF-BE3B-4858939D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59" name="Picture 1" descr="https://mail.google.com/mail/images/cleardot.gif">
          <a:extLst>
            <a:ext uri="{FF2B5EF4-FFF2-40B4-BE49-F238E27FC236}">
              <a16:creationId xmlns:a16="http://schemas.microsoft.com/office/drawing/2014/main" id="{F7BC8A24-E7A7-4068-8C87-378788B9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0" name="Picture 1" descr="https://mail.google.com/mail/images/cleardot.gif">
          <a:extLst>
            <a:ext uri="{FF2B5EF4-FFF2-40B4-BE49-F238E27FC236}">
              <a16:creationId xmlns:a16="http://schemas.microsoft.com/office/drawing/2014/main" id="{F152B08E-CDFA-4B3E-A96D-7D02C6DD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1" name="Picture 1" descr="https://mail.google.com/mail/images/cleardot.gif">
          <a:extLst>
            <a:ext uri="{FF2B5EF4-FFF2-40B4-BE49-F238E27FC236}">
              <a16:creationId xmlns:a16="http://schemas.microsoft.com/office/drawing/2014/main" id="{33D50DFA-08B6-4AEE-BC29-AF1E149E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2" name="Picture 1" descr="https://mail.google.com/mail/images/cleardot.gif">
          <a:extLst>
            <a:ext uri="{FF2B5EF4-FFF2-40B4-BE49-F238E27FC236}">
              <a16:creationId xmlns:a16="http://schemas.microsoft.com/office/drawing/2014/main" id="{59F26466-140B-4048-951A-8660FF8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3" name="Picture 1" descr="https://mail.google.com/mail/images/cleardot.gif">
          <a:extLst>
            <a:ext uri="{FF2B5EF4-FFF2-40B4-BE49-F238E27FC236}">
              <a16:creationId xmlns:a16="http://schemas.microsoft.com/office/drawing/2014/main" id="{DD043A34-69B2-4AC9-A1D8-297A7EB2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4" name="Picture 1" descr="https://mail.google.com/mail/images/cleardot.gif">
          <a:extLst>
            <a:ext uri="{FF2B5EF4-FFF2-40B4-BE49-F238E27FC236}">
              <a16:creationId xmlns:a16="http://schemas.microsoft.com/office/drawing/2014/main" id="{95C967C5-C723-436A-B88F-7B875685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5" name="Picture 1" descr="https://mail.google.com/mail/images/cleardot.gif">
          <a:extLst>
            <a:ext uri="{FF2B5EF4-FFF2-40B4-BE49-F238E27FC236}">
              <a16:creationId xmlns:a16="http://schemas.microsoft.com/office/drawing/2014/main" id="{4BDBA7D0-460A-4DF1-B35D-FAFCF243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6" name="Picture 1" descr="https://mail.google.com/mail/images/cleardot.gif">
          <a:extLst>
            <a:ext uri="{FF2B5EF4-FFF2-40B4-BE49-F238E27FC236}">
              <a16:creationId xmlns:a16="http://schemas.microsoft.com/office/drawing/2014/main" id="{F32D1F79-1128-44D6-A806-2E3FF22B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7" name="Picture 1" descr="https://mail.google.com/mail/images/cleardot.gif">
          <a:extLst>
            <a:ext uri="{FF2B5EF4-FFF2-40B4-BE49-F238E27FC236}">
              <a16:creationId xmlns:a16="http://schemas.microsoft.com/office/drawing/2014/main" id="{F1744F1F-D13B-4E63-B5B7-45EDE7BB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8" name="Picture 1" descr="https://mail.google.com/mail/images/cleardot.gif">
          <a:extLst>
            <a:ext uri="{FF2B5EF4-FFF2-40B4-BE49-F238E27FC236}">
              <a16:creationId xmlns:a16="http://schemas.microsoft.com/office/drawing/2014/main" id="{21A63009-1808-468B-A778-07D9345A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69" name="Picture 1" descr="https://mail.google.com/mail/images/cleardot.gif">
          <a:extLst>
            <a:ext uri="{FF2B5EF4-FFF2-40B4-BE49-F238E27FC236}">
              <a16:creationId xmlns:a16="http://schemas.microsoft.com/office/drawing/2014/main" id="{BB1A8F72-7BA3-4293-AD54-A84EE24E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0" name="Picture 1" descr="https://mail.google.com/mail/images/cleardot.gif">
          <a:extLst>
            <a:ext uri="{FF2B5EF4-FFF2-40B4-BE49-F238E27FC236}">
              <a16:creationId xmlns:a16="http://schemas.microsoft.com/office/drawing/2014/main" id="{3AC475B5-A573-442A-8B2D-C8648879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1" name="Picture 1" descr="https://mail.google.com/mail/images/cleardot.gif">
          <a:extLst>
            <a:ext uri="{FF2B5EF4-FFF2-40B4-BE49-F238E27FC236}">
              <a16:creationId xmlns:a16="http://schemas.microsoft.com/office/drawing/2014/main" id="{9E7D7E47-D996-45F4-8FF7-9CDC2C1A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2" name="Picture 1" descr="https://mail.google.com/mail/images/cleardot.gif">
          <a:extLst>
            <a:ext uri="{FF2B5EF4-FFF2-40B4-BE49-F238E27FC236}">
              <a16:creationId xmlns:a16="http://schemas.microsoft.com/office/drawing/2014/main" id="{FEDC7068-B3C9-42C7-850C-E3C19D9D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3" name="Picture 1" descr="https://mail.google.com/mail/images/cleardot.gif">
          <a:extLst>
            <a:ext uri="{FF2B5EF4-FFF2-40B4-BE49-F238E27FC236}">
              <a16:creationId xmlns:a16="http://schemas.microsoft.com/office/drawing/2014/main" id="{6B917DC0-C146-4F8D-A5F2-015D26A5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4" name="Picture 1" descr="https://mail.google.com/mail/images/cleardot.gif">
          <a:extLst>
            <a:ext uri="{FF2B5EF4-FFF2-40B4-BE49-F238E27FC236}">
              <a16:creationId xmlns:a16="http://schemas.microsoft.com/office/drawing/2014/main" id="{8F505794-D0EF-4C25-A32B-BA399B86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5" name="Picture 1" descr="https://mail.google.com/mail/images/cleardot.gif">
          <a:extLst>
            <a:ext uri="{FF2B5EF4-FFF2-40B4-BE49-F238E27FC236}">
              <a16:creationId xmlns:a16="http://schemas.microsoft.com/office/drawing/2014/main" id="{02F22284-7A16-42FB-85BF-E30FC380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6" name="Picture 1" descr="https://mail.google.com/mail/images/cleardot.gif">
          <a:extLst>
            <a:ext uri="{FF2B5EF4-FFF2-40B4-BE49-F238E27FC236}">
              <a16:creationId xmlns:a16="http://schemas.microsoft.com/office/drawing/2014/main" id="{450163BF-002C-499F-B825-46C9B6CA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7" name="Picture 1" descr="https://mail.google.com/mail/images/cleardot.gif">
          <a:extLst>
            <a:ext uri="{FF2B5EF4-FFF2-40B4-BE49-F238E27FC236}">
              <a16:creationId xmlns:a16="http://schemas.microsoft.com/office/drawing/2014/main" id="{CF639EBC-8A17-43E3-9D0C-F6641650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8" name="Picture 1" descr="https://mail.google.com/mail/images/cleardot.gif">
          <a:extLst>
            <a:ext uri="{FF2B5EF4-FFF2-40B4-BE49-F238E27FC236}">
              <a16:creationId xmlns:a16="http://schemas.microsoft.com/office/drawing/2014/main" id="{C736DAE7-EBB8-46DF-9BF4-640BF8F7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79" name="Picture 1" descr="https://mail.google.com/mail/images/cleardot.gif">
          <a:extLst>
            <a:ext uri="{FF2B5EF4-FFF2-40B4-BE49-F238E27FC236}">
              <a16:creationId xmlns:a16="http://schemas.microsoft.com/office/drawing/2014/main" id="{FE46E2EC-B12A-48C5-A95E-84A1B765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0" name="Picture 1" descr="https://mail.google.com/mail/images/cleardot.gif">
          <a:extLst>
            <a:ext uri="{FF2B5EF4-FFF2-40B4-BE49-F238E27FC236}">
              <a16:creationId xmlns:a16="http://schemas.microsoft.com/office/drawing/2014/main" id="{6170D943-883B-41D5-BB8B-5ABFB3D6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1" name="Picture 1" descr="https://mail.google.com/mail/images/cleardot.gif">
          <a:extLst>
            <a:ext uri="{FF2B5EF4-FFF2-40B4-BE49-F238E27FC236}">
              <a16:creationId xmlns:a16="http://schemas.microsoft.com/office/drawing/2014/main" id="{C49FF01F-49E2-4657-B662-D8FB5BD6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2" name="Picture 1" descr="https://mail.google.com/mail/images/cleardot.gif">
          <a:extLst>
            <a:ext uri="{FF2B5EF4-FFF2-40B4-BE49-F238E27FC236}">
              <a16:creationId xmlns:a16="http://schemas.microsoft.com/office/drawing/2014/main" id="{9B6FFF9F-BEB7-401F-A5D2-9A6191E8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3" name="Picture 1" descr="https://mail.google.com/mail/images/cleardot.gif">
          <a:extLst>
            <a:ext uri="{FF2B5EF4-FFF2-40B4-BE49-F238E27FC236}">
              <a16:creationId xmlns:a16="http://schemas.microsoft.com/office/drawing/2014/main" id="{4AA94219-8FA4-448B-BFEF-0EA7FA92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4" name="Picture 1" descr="https://mail.google.com/mail/images/cleardot.gif">
          <a:extLst>
            <a:ext uri="{FF2B5EF4-FFF2-40B4-BE49-F238E27FC236}">
              <a16:creationId xmlns:a16="http://schemas.microsoft.com/office/drawing/2014/main" id="{C66AAB5B-37AF-48E6-B468-7DE5C02B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5" name="Picture 1" descr="https://mail.google.com/mail/images/cleardot.gif">
          <a:extLst>
            <a:ext uri="{FF2B5EF4-FFF2-40B4-BE49-F238E27FC236}">
              <a16:creationId xmlns:a16="http://schemas.microsoft.com/office/drawing/2014/main" id="{8365C919-BB97-42F6-BC53-C824E983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6" name="Picture 1" descr="https://mail.google.com/mail/images/cleardot.gif">
          <a:extLst>
            <a:ext uri="{FF2B5EF4-FFF2-40B4-BE49-F238E27FC236}">
              <a16:creationId xmlns:a16="http://schemas.microsoft.com/office/drawing/2014/main" id="{F8C1E943-82A1-41D4-A2FC-7B1C0E16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7" name="Picture 1" descr="https://mail.google.com/mail/images/cleardot.gif">
          <a:extLst>
            <a:ext uri="{FF2B5EF4-FFF2-40B4-BE49-F238E27FC236}">
              <a16:creationId xmlns:a16="http://schemas.microsoft.com/office/drawing/2014/main" id="{00DA2E3B-96B6-49AF-BD59-A60AD376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8" name="Picture 1" descr="https://mail.google.com/mail/images/cleardot.gif">
          <a:extLst>
            <a:ext uri="{FF2B5EF4-FFF2-40B4-BE49-F238E27FC236}">
              <a16:creationId xmlns:a16="http://schemas.microsoft.com/office/drawing/2014/main" id="{8C9CE650-03ED-40FA-B536-31487C0F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89" name="Picture 1" descr="https://mail.google.com/mail/images/cleardot.gif">
          <a:extLst>
            <a:ext uri="{FF2B5EF4-FFF2-40B4-BE49-F238E27FC236}">
              <a16:creationId xmlns:a16="http://schemas.microsoft.com/office/drawing/2014/main" id="{D1ADC26E-892A-4CA3-99F6-7BAA0E2F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0" name="Picture 1" descr="https://mail.google.com/mail/images/cleardot.gif">
          <a:extLst>
            <a:ext uri="{FF2B5EF4-FFF2-40B4-BE49-F238E27FC236}">
              <a16:creationId xmlns:a16="http://schemas.microsoft.com/office/drawing/2014/main" id="{BD2BB5BD-280A-4BA1-99DD-E9C49483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1" name="Picture 1" descr="https://mail.google.com/mail/images/cleardot.gif">
          <a:extLst>
            <a:ext uri="{FF2B5EF4-FFF2-40B4-BE49-F238E27FC236}">
              <a16:creationId xmlns:a16="http://schemas.microsoft.com/office/drawing/2014/main" id="{62D438FC-45E8-4B4D-80A9-05D90DC6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2" name="Picture 1" descr="https://mail.google.com/mail/images/cleardot.gif">
          <a:extLst>
            <a:ext uri="{FF2B5EF4-FFF2-40B4-BE49-F238E27FC236}">
              <a16:creationId xmlns:a16="http://schemas.microsoft.com/office/drawing/2014/main" id="{385B254C-4244-4580-9C16-DD260060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3" name="Picture 1" descr="https://mail.google.com/mail/images/cleardot.gif">
          <a:extLst>
            <a:ext uri="{FF2B5EF4-FFF2-40B4-BE49-F238E27FC236}">
              <a16:creationId xmlns:a16="http://schemas.microsoft.com/office/drawing/2014/main" id="{06383406-E3FB-4B81-92BE-93925436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4" name="Picture 1" descr="https://mail.google.com/mail/images/cleardot.gif">
          <a:extLst>
            <a:ext uri="{FF2B5EF4-FFF2-40B4-BE49-F238E27FC236}">
              <a16:creationId xmlns:a16="http://schemas.microsoft.com/office/drawing/2014/main" id="{BDA0147D-DA17-466D-9ACD-E7AB3AC1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5" name="Picture 1" descr="https://mail.google.com/mail/images/cleardot.gif">
          <a:extLst>
            <a:ext uri="{FF2B5EF4-FFF2-40B4-BE49-F238E27FC236}">
              <a16:creationId xmlns:a16="http://schemas.microsoft.com/office/drawing/2014/main" id="{B6BB210F-69BA-4C5F-B1FA-1A93BF88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6" name="Picture 1" descr="https://mail.google.com/mail/images/cleardot.gif">
          <a:extLst>
            <a:ext uri="{FF2B5EF4-FFF2-40B4-BE49-F238E27FC236}">
              <a16:creationId xmlns:a16="http://schemas.microsoft.com/office/drawing/2014/main" id="{F1326390-08E9-49C0-971C-125FCF5F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7" name="Picture 1" descr="https://mail.google.com/mail/images/cleardot.gif">
          <a:extLst>
            <a:ext uri="{FF2B5EF4-FFF2-40B4-BE49-F238E27FC236}">
              <a16:creationId xmlns:a16="http://schemas.microsoft.com/office/drawing/2014/main" id="{8E3F6259-0C48-45B4-940E-AA07CF70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8" name="Picture 1" descr="https://mail.google.com/mail/images/cleardot.gif">
          <a:extLst>
            <a:ext uri="{FF2B5EF4-FFF2-40B4-BE49-F238E27FC236}">
              <a16:creationId xmlns:a16="http://schemas.microsoft.com/office/drawing/2014/main" id="{8E61F773-6C42-4637-9E12-77B53478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499" name="Picture 1" descr="https://mail.google.com/mail/images/cleardot.gif">
          <a:extLst>
            <a:ext uri="{FF2B5EF4-FFF2-40B4-BE49-F238E27FC236}">
              <a16:creationId xmlns:a16="http://schemas.microsoft.com/office/drawing/2014/main" id="{C1B1AB40-82B2-4580-A924-B95031D3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0" name="Picture 1" descr="https://mail.google.com/mail/images/cleardot.gif">
          <a:extLst>
            <a:ext uri="{FF2B5EF4-FFF2-40B4-BE49-F238E27FC236}">
              <a16:creationId xmlns:a16="http://schemas.microsoft.com/office/drawing/2014/main" id="{F806425D-776A-408C-BCC8-AB35AB65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1" name="Picture 1" descr="https://mail.google.com/mail/images/cleardot.gif">
          <a:extLst>
            <a:ext uri="{FF2B5EF4-FFF2-40B4-BE49-F238E27FC236}">
              <a16:creationId xmlns:a16="http://schemas.microsoft.com/office/drawing/2014/main" id="{6D11D295-7365-4429-ACB1-CC46BA59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2" name="Picture 1" descr="https://mail.google.com/mail/images/cleardot.gif">
          <a:extLst>
            <a:ext uri="{FF2B5EF4-FFF2-40B4-BE49-F238E27FC236}">
              <a16:creationId xmlns:a16="http://schemas.microsoft.com/office/drawing/2014/main" id="{B4A92729-4640-437E-8306-84AC8DD4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3" name="Picture 1" descr="https://mail.google.com/mail/images/cleardot.gif">
          <a:extLst>
            <a:ext uri="{FF2B5EF4-FFF2-40B4-BE49-F238E27FC236}">
              <a16:creationId xmlns:a16="http://schemas.microsoft.com/office/drawing/2014/main" id="{7EE5CC72-887B-4F0A-A0D5-F6410D3D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4" name="Picture 1" descr="https://mail.google.com/mail/images/cleardot.gif">
          <a:extLst>
            <a:ext uri="{FF2B5EF4-FFF2-40B4-BE49-F238E27FC236}">
              <a16:creationId xmlns:a16="http://schemas.microsoft.com/office/drawing/2014/main" id="{664C900B-0F23-4BE1-8865-8CC8F0D8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5" name="Picture 1" descr="https://mail.google.com/mail/images/cleardot.gif">
          <a:extLst>
            <a:ext uri="{FF2B5EF4-FFF2-40B4-BE49-F238E27FC236}">
              <a16:creationId xmlns:a16="http://schemas.microsoft.com/office/drawing/2014/main" id="{4EAAF0BD-4605-4209-9CAC-E8A411F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6" name="Picture 1" descr="https://mail.google.com/mail/images/cleardot.gif">
          <a:extLst>
            <a:ext uri="{FF2B5EF4-FFF2-40B4-BE49-F238E27FC236}">
              <a16:creationId xmlns:a16="http://schemas.microsoft.com/office/drawing/2014/main" id="{CFA9CC5A-5AF2-4E05-9E87-7EADACD3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7" name="Picture 1" descr="https://mail.google.com/mail/images/cleardot.gif">
          <a:extLst>
            <a:ext uri="{FF2B5EF4-FFF2-40B4-BE49-F238E27FC236}">
              <a16:creationId xmlns:a16="http://schemas.microsoft.com/office/drawing/2014/main" id="{4846B91A-47F2-4A12-858D-D089C9C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8" name="Picture 1" descr="https://mail.google.com/mail/images/cleardot.gif">
          <a:extLst>
            <a:ext uri="{FF2B5EF4-FFF2-40B4-BE49-F238E27FC236}">
              <a16:creationId xmlns:a16="http://schemas.microsoft.com/office/drawing/2014/main" id="{F6407B63-7F93-4E0B-8241-1811FC80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09" name="Picture 1" descr="https://mail.google.com/mail/images/cleardot.gif">
          <a:extLst>
            <a:ext uri="{FF2B5EF4-FFF2-40B4-BE49-F238E27FC236}">
              <a16:creationId xmlns:a16="http://schemas.microsoft.com/office/drawing/2014/main" id="{6EB09FCB-C7CC-43D7-B4F0-F68B78EA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0" name="Picture 1" descr="https://mail.google.com/mail/images/cleardot.gif">
          <a:extLst>
            <a:ext uri="{FF2B5EF4-FFF2-40B4-BE49-F238E27FC236}">
              <a16:creationId xmlns:a16="http://schemas.microsoft.com/office/drawing/2014/main" id="{73026853-95A6-4BC1-AC19-1E216D98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1" name="Picture 1" descr="https://mail.google.com/mail/images/cleardot.gif">
          <a:extLst>
            <a:ext uri="{FF2B5EF4-FFF2-40B4-BE49-F238E27FC236}">
              <a16:creationId xmlns:a16="http://schemas.microsoft.com/office/drawing/2014/main" id="{E6AC9CFD-124A-41B4-862B-B1B2BE3D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2" name="Picture 1" descr="https://mail.google.com/mail/images/cleardot.gif">
          <a:extLst>
            <a:ext uri="{FF2B5EF4-FFF2-40B4-BE49-F238E27FC236}">
              <a16:creationId xmlns:a16="http://schemas.microsoft.com/office/drawing/2014/main" id="{AFDCE0B5-9B31-463A-93D6-ECCEB898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3" name="Picture 1" descr="https://mail.google.com/mail/images/cleardot.gif">
          <a:extLst>
            <a:ext uri="{FF2B5EF4-FFF2-40B4-BE49-F238E27FC236}">
              <a16:creationId xmlns:a16="http://schemas.microsoft.com/office/drawing/2014/main" id="{7296876D-4DB0-44A9-89FE-FA954D82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4" name="Picture 1" descr="https://mail.google.com/mail/images/cleardot.gif">
          <a:extLst>
            <a:ext uri="{FF2B5EF4-FFF2-40B4-BE49-F238E27FC236}">
              <a16:creationId xmlns:a16="http://schemas.microsoft.com/office/drawing/2014/main" id="{2441946A-9BC7-4B2B-BBC3-47C2C59A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5" name="Picture 1" descr="https://mail.google.com/mail/images/cleardot.gif">
          <a:extLst>
            <a:ext uri="{FF2B5EF4-FFF2-40B4-BE49-F238E27FC236}">
              <a16:creationId xmlns:a16="http://schemas.microsoft.com/office/drawing/2014/main" id="{6EA45A2D-7A22-4193-8AB2-2A8D035C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6" name="Picture 1" descr="https://mail.google.com/mail/images/cleardot.gif">
          <a:extLst>
            <a:ext uri="{FF2B5EF4-FFF2-40B4-BE49-F238E27FC236}">
              <a16:creationId xmlns:a16="http://schemas.microsoft.com/office/drawing/2014/main" id="{49F95937-51B6-42F8-82EF-66413B86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7" name="Picture 1" descr="https://mail.google.com/mail/images/cleardot.gif">
          <a:extLst>
            <a:ext uri="{FF2B5EF4-FFF2-40B4-BE49-F238E27FC236}">
              <a16:creationId xmlns:a16="http://schemas.microsoft.com/office/drawing/2014/main" id="{B61790F1-3366-4632-AE30-57BFAA16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8" name="Picture 1" descr="https://mail.google.com/mail/images/cleardot.gif">
          <a:extLst>
            <a:ext uri="{FF2B5EF4-FFF2-40B4-BE49-F238E27FC236}">
              <a16:creationId xmlns:a16="http://schemas.microsoft.com/office/drawing/2014/main" id="{45E48D80-37FA-4709-8B67-373AB771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19" name="Picture 1" descr="https://mail.google.com/mail/images/cleardot.gif">
          <a:extLst>
            <a:ext uri="{FF2B5EF4-FFF2-40B4-BE49-F238E27FC236}">
              <a16:creationId xmlns:a16="http://schemas.microsoft.com/office/drawing/2014/main" id="{B7F8EE05-B32F-4C9B-924B-3589F020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0" name="Picture 1" descr="https://mail.google.com/mail/images/cleardot.gif">
          <a:extLst>
            <a:ext uri="{FF2B5EF4-FFF2-40B4-BE49-F238E27FC236}">
              <a16:creationId xmlns:a16="http://schemas.microsoft.com/office/drawing/2014/main" id="{B122C03D-7C45-44BC-B607-65009CCA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1" name="Picture 1" descr="https://mail.google.com/mail/images/cleardot.gif">
          <a:extLst>
            <a:ext uri="{FF2B5EF4-FFF2-40B4-BE49-F238E27FC236}">
              <a16:creationId xmlns:a16="http://schemas.microsoft.com/office/drawing/2014/main" id="{B76F6879-0971-4596-82AB-23F953C3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2" name="Picture 1" descr="https://mail.google.com/mail/images/cleardot.gif">
          <a:extLst>
            <a:ext uri="{FF2B5EF4-FFF2-40B4-BE49-F238E27FC236}">
              <a16:creationId xmlns:a16="http://schemas.microsoft.com/office/drawing/2014/main" id="{56C774B5-7620-4F1A-A5CD-A4E74786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3" name="Picture 1" descr="https://mail.google.com/mail/images/cleardot.gif">
          <a:extLst>
            <a:ext uri="{FF2B5EF4-FFF2-40B4-BE49-F238E27FC236}">
              <a16:creationId xmlns:a16="http://schemas.microsoft.com/office/drawing/2014/main" id="{22222E90-33B9-4D54-9836-F8435FA9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4" name="Picture 1" descr="https://mail.google.com/mail/images/cleardot.gif">
          <a:extLst>
            <a:ext uri="{FF2B5EF4-FFF2-40B4-BE49-F238E27FC236}">
              <a16:creationId xmlns:a16="http://schemas.microsoft.com/office/drawing/2014/main" id="{CC66FC9B-023D-4B7B-B68E-3502C3F3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5" name="Picture 1" descr="https://mail.google.com/mail/images/cleardot.gif">
          <a:extLst>
            <a:ext uri="{FF2B5EF4-FFF2-40B4-BE49-F238E27FC236}">
              <a16:creationId xmlns:a16="http://schemas.microsoft.com/office/drawing/2014/main" id="{9944FE6E-2638-468D-B037-C559971E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6" name="Picture 1" descr="https://mail.google.com/mail/images/cleardot.gif">
          <a:extLst>
            <a:ext uri="{FF2B5EF4-FFF2-40B4-BE49-F238E27FC236}">
              <a16:creationId xmlns:a16="http://schemas.microsoft.com/office/drawing/2014/main" id="{C2279DEC-A110-4BCD-9DF6-16A12B67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7" name="Picture 1" descr="https://mail.google.com/mail/images/cleardot.gif">
          <a:extLst>
            <a:ext uri="{FF2B5EF4-FFF2-40B4-BE49-F238E27FC236}">
              <a16:creationId xmlns:a16="http://schemas.microsoft.com/office/drawing/2014/main" id="{2A4C38AC-E1EB-4E69-9F31-2E9A8E45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8" name="Picture 1" descr="https://mail.google.com/mail/images/cleardot.gif">
          <a:extLst>
            <a:ext uri="{FF2B5EF4-FFF2-40B4-BE49-F238E27FC236}">
              <a16:creationId xmlns:a16="http://schemas.microsoft.com/office/drawing/2014/main" id="{D93CD371-937F-4C0F-8711-E215DC27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29" name="Picture 1" descr="https://mail.google.com/mail/images/cleardot.gif">
          <a:extLst>
            <a:ext uri="{FF2B5EF4-FFF2-40B4-BE49-F238E27FC236}">
              <a16:creationId xmlns:a16="http://schemas.microsoft.com/office/drawing/2014/main" id="{81311036-AEB0-40DA-9ECA-7D8B4CD5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0" name="Picture 1" descr="https://mail.google.com/mail/images/cleardot.gif">
          <a:extLst>
            <a:ext uri="{FF2B5EF4-FFF2-40B4-BE49-F238E27FC236}">
              <a16:creationId xmlns:a16="http://schemas.microsoft.com/office/drawing/2014/main" id="{4DE69527-CBA9-4A72-BD83-8039BACE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1" name="Picture 1" descr="https://mail.google.com/mail/images/cleardot.gif">
          <a:extLst>
            <a:ext uri="{FF2B5EF4-FFF2-40B4-BE49-F238E27FC236}">
              <a16:creationId xmlns:a16="http://schemas.microsoft.com/office/drawing/2014/main" id="{879C36CF-F7D7-4827-A95D-83927EEE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2" name="Picture 1" descr="https://mail.google.com/mail/images/cleardot.gif">
          <a:extLst>
            <a:ext uri="{FF2B5EF4-FFF2-40B4-BE49-F238E27FC236}">
              <a16:creationId xmlns:a16="http://schemas.microsoft.com/office/drawing/2014/main" id="{85EEA815-C507-4DC1-A0C7-03326AA5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3" name="Picture 1" descr="https://mail.google.com/mail/images/cleardot.gif">
          <a:extLst>
            <a:ext uri="{FF2B5EF4-FFF2-40B4-BE49-F238E27FC236}">
              <a16:creationId xmlns:a16="http://schemas.microsoft.com/office/drawing/2014/main" id="{B97B9233-A5C8-4B85-9C39-7158F66B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4" name="Picture 1" descr="https://mail.google.com/mail/images/cleardot.gif">
          <a:extLst>
            <a:ext uri="{FF2B5EF4-FFF2-40B4-BE49-F238E27FC236}">
              <a16:creationId xmlns:a16="http://schemas.microsoft.com/office/drawing/2014/main" id="{009EFBDF-7697-4F76-9A03-EEFE3AD6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5" name="Picture 1" descr="https://mail.google.com/mail/images/cleardot.gif">
          <a:extLst>
            <a:ext uri="{FF2B5EF4-FFF2-40B4-BE49-F238E27FC236}">
              <a16:creationId xmlns:a16="http://schemas.microsoft.com/office/drawing/2014/main" id="{AD8FB3C1-BD12-4CA6-BBBA-A38D84B5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6" name="Picture 1" descr="https://mail.google.com/mail/images/cleardot.gif">
          <a:extLst>
            <a:ext uri="{FF2B5EF4-FFF2-40B4-BE49-F238E27FC236}">
              <a16:creationId xmlns:a16="http://schemas.microsoft.com/office/drawing/2014/main" id="{D39EBDA0-1B2D-4965-A046-76B20F31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7" name="Picture 1" descr="https://mail.google.com/mail/images/cleardot.gif">
          <a:extLst>
            <a:ext uri="{FF2B5EF4-FFF2-40B4-BE49-F238E27FC236}">
              <a16:creationId xmlns:a16="http://schemas.microsoft.com/office/drawing/2014/main" id="{EE64B117-7379-4AB5-A3D1-6F54B619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8" name="Picture 1" descr="https://mail.google.com/mail/images/cleardot.gif">
          <a:extLst>
            <a:ext uri="{FF2B5EF4-FFF2-40B4-BE49-F238E27FC236}">
              <a16:creationId xmlns:a16="http://schemas.microsoft.com/office/drawing/2014/main" id="{AE87C71C-E046-4C9E-A65E-462073C6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39" name="Picture 1" descr="https://mail.google.com/mail/images/cleardot.gif">
          <a:extLst>
            <a:ext uri="{FF2B5EF4-FFF2-40B4-BE49-F238E27FC236}">
              <a16:creationId xmlns:a16="http://schemas.microsoft.com/office/drawing/2014/main" id="{C685C2D2-BF49-49D5-B221-8DAFC613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0" name="Picture 1" descr="https://mail.google.com/mail/images/cleardot.gif">
          <a:extLst>
            <a:ext uri="{FF2B5EF4-FFF2-40B4-BE49-F238E27FC236}">
              <a16:creationId xmlns:a16="http://schemas.microsoft.com/office/drawing/2014/main" id="{FE45FE3A-7972-4561-8E34-6DB1E2A6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1" name="Picture 1" descr="https://mail.google.com/mail/images/cleardot.gif">
          <a:extLst>
            <a:ext uri="{FF2B5EF4-FFF2-40B4-BE49-F238E27FC236}">
              <a16:creationId xmlns:a16="http://schemas.microsoft.com/office/drawing/2014/main" id="{3B94460A-C9FC-4D6F-8FE6-AC3473F2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2" name="Picture 1" descr="https://mail.google.com/mail/images/cleardot.gif">
          <a:extLst>
            <a:ext uri="{FF2B5EF4-FFF2-40B4-BE49-F238E27FC236}">
              <a16:creationId xmlns:a16="http://schemas.microsoft.com/office/drawing/2014/main" id="{4C2C1F8B-8E66-4314-B39C-DA629B46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3" name="Picture 1" descr="https://mail.google.com/mail/images/cleardot.gif">
          <a:extLst>
            <a:ext uri="{FF2B5EF4-FFF2-40B4-BE49-F238E27FC236}">
              <a16:creationId xmlns:a16="http://schemas.microsoft.com/office/drawing/2014/main" id="{B5630772-04F3-418D-B716-3124D69D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4" name="Picture 1" descr="https://mail.google.com/mail/images/cleardot.gif">
          <a:extLst>
            <a:ext uri="{FF2B5EF4-FFF2-40B4-BE49-F238E27FC236}">
              <a16:creationId xmlns:a16="http://schemas.microsoft.com/office/drawing/2014/main" id="{65C06B05-BED5-41A7-BD21-20C9E803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5" name="Picture 1" descr="https://mail.google.com/mail/images/cleardot.gif">
          <a:extLst>
            <a:ext uri="{FF2B5EF4-FFF2-40B4-BE49-F238E27FC236}">
              <a16:creationId xmlns:a16="http://schemas.microsoft.com/office/drawing/2014/main" id="{CFFB62D9-C3D6-4B89-B288-6A4D77E5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6" name="Picture 1" descr="https://mail.google.com/mail/images/cleardot.gif">
          <a:extLst>
            <a:ext uri="{FF2B5EF4-FFF2-40B4-BE49-F238E27FC236}">
              <a16:creationId xmlns:a16="http://schemas.microsoft.com/office/drawing/2014/main" id="{B72A45DC-4594-4877-90FF-D367C19B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7" name="Picture 1" descr="https://mail.google.com/mail/images/cleardot.gif">
          <a:extLst>
            <a:ext uri="{FF2B5EF4-FFF2-40B4-BE49-F238E27FC236}">
              <a16:creationId xmlns:a16="http://schemas.microsoft.com/office/drawing/2014/main" id="{7736AA4A-2D2D-413C-A74A-A530187B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8" name="Picture 1" descr="https://mail.google.com/mail/images/cleardot.gif">
          <a:extLst>
            <a:ext uri="{FF2B5EF4-FFF2-40B4-BE49-F238E27FC236}">
              <a16:creationId xmlns:a16="http://schemas.microsoft.com/office/drawing/2014/main" id="{4F7507C4-625C-4E4A-9625-E827CDF6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49" name="Picture 1" descr="https://mail.google.com/mail/images/cleardot.gif">
          <a:extLst>
            <a:ext uri="{FF2B5EF4-FFF2-40B4-BE49-F238E27FC236}">
              <a16:creationId xmlns:a16="http://schemas.microsoft.com/office/drawing/2014/main" id="{C5F4302A-6632-461E-8B36-BF88F753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0" name="Picture 1" descr="https://mail.google.com/mail/images/cleardot.gif">
          <a:extLst>
            <a:ext uri="{FF2B5EF4-FFF2-40B4-BE49-F238E27FC236}">
              <a16:creationId xmlns:a16="http://schemas.microsoft.com/office/drawing/2014/main" id="{20151E61-8CB8-4160-82DC-45D0CFF9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1" name="Picture 1" descr="https://mail.google.com/mail/images/cleardot.gif">
          <a:extLst>
            <a:ext uri="{FF2B5EF4-FFF2-40B4-BE49-F238E27FC236}">
              <a16:creationId xmlns:a16="http://schemas.microsoft.com/office/drawing/2014/main" id="{B8DD5F77-7CBA-430A-BFBD-FA85706D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2" name="Picture 1" descr="https://mail.google.com/mail/images/cleardot.gif">
          <a:extLst>
            <a:ext uri="{FF2B5EF4-FFF2-40B4-BE49-F238E27FC236}">
              <a16:creationId xmlns:a16="http://schemas.microsoft.com/office/drawing/2014/main" id="{EDB75BA5-F2A7-4CFF-8960-9AC1F89C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3" name="Picture 1" descr="https://mail.google.com/mail/images/cleardot.gif">
          <a:extLst>
            <a:ext uri="{FF2B5EF4-FFF2-40B4-BE49-F238E27FC236}">
              <a16:creationId xmlns:a16="http://schemas.microsoft.com/office/drawing/2014/main" id="{57D29FB9-B0E8-4961-B440-9468466D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4" name="Picture 1" descr="https://mail.google.com/mail/images/cleardot.gif">
          <a:extLst>
            <a:ext uri="{FF2B5EF4-FFF2-40B4-BE49-F238E27FC236}">
              <a16:creationId xmlns:a16="http://schemas.microsoft.com/office/drawing/2014/main" id="{CD94DF08-C40D-48EE-92C5-984AF247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5" name="Picture 1" descr="https://mail.google.com/mail/images/cleardot.gif">
          <a:extLst>
            <a:ext uri="{FF2B5EF4-FFF2-40B4-BE49-F238E27FC236}">
              <a16:creationId xmlns:a16="http://schemas.microsoft.com/office/drawing/2014/main" id="{4CE550C3-CEAF-43E2-82B3-3589331C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6" name="Picture 1" descr="https://mail.google.com/mail/images/cleardot.gif">
          <a:extLst>
            <a:ext uri="{FF2B5EF4-FFF2-40B4-BE49-F238E27FC236}">
              <a16:creationId xmlns:a16="http://schemas.microsoft.com/office/drawing/2014/main" id="{29F58DDA-60F7-4B18-8A2A-655B58F5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7" name="Picture 1" descr="https://mail.google.com/mail/images/cleardot.gif">
          <a:extLst>
            <a:ext uri="{FF2B5EF4-FFF2-40B4-BE49-F238E27FC236}">
              <a16:creationId xmlns:a16="http://schemas.microsoft.com/office/drawing/2014/main" id="{BAE2977F-771D-4757-AAEC-8595F95F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8" name="Picture 1" descr="https://mail.google.com/mail/images/cleardot.gif">
          <a:extLst>
            <a:ext uri="{FF2B5EF4-FFF2-40B4-BE49-F238E27FC236}">
              <a16:creationId xmlns:a16="http://schemas.microsoft.com/office/drawing/2014/main" id="{F75F4082-BF4E-4D4A-96EC-8DC54AC5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59" name="Picture 1" descr="https://mail.google.com/mail/images/cleardot.gif">
          <a:extLst>
            <a:ext uri="{FF2B5EF4-FFF2-40B4-BE49-F238E27FC236}">
              <a16:creationId xmlns:a16="http://schemas.microsoft.com/office/drawing/2014/main" id="{84CF8065-541F-4D11-9377-B5050C5F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0" name="Picture 1" descr="https://mail.google.com/mail/images/cleardot.gif">
          <a:extLst>
            <a:ext uri="{FF2B5EF4-FFF2-40B4-BE49-F238E27FC236}">
              <a16:creationId xmlns:a16="http://schemas.microsoft.com/office/drawing/2014/main" id="{50E12F52-9908-4810-BCC4-252E30E1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1" name="Picture 1" descr="https://mail.google.com/mail/images/cleardot.gif">
          <a:extLst>
            <a:ext uri="{FF2B5EF4-FFF2-40B4-BE49-F238E27FC236}">
              <a16:creationId xmlns:a16="http://schemas.microsoft.com/office/drawing/2014/main" id="{EBBB75C1-91A5-4E85-93FF-EE644EDC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2" name="Picture 1" descr="https://mail.google.com/mail/images/cleardot.gif">
          <a:extLst>
            <a:ext uri="{FF2B5EF4-FFF2-40B4-BE49-F238E27FC236}">
              <a16:creationId xmlns:a16="http://schemas.microsoft.com/office/drawing/2014/main" id="{7EAA4B5B-99E3-4DFF-997B-CB3CB4FA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3" name="Picture 1" descr="https://mail.google.com/mail/images/cleardot.gif">
          <a:extLst>
            <a:ext uri="{FF2B5EF4-FFF2-40B4-BE49-F238E27FC236}">
              <a16:creationId xmlns:a16="http://schemas.microsoft.com/office/drawing/2014/main" id="{8193B2F6-4C41-456D-A324-7AF71136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4" name="Picture 1" descr="https://mail.google.com/mail/images/cleardot.gif">
          <a:extLst>
            <a:ext uri="{FF2B5EF4-FFF2-40B4-BE49-F238E27FC236}">
              <a16:creationId xmlns:a16="http://schemas.microsoft.com/office/drawing/2014/main" id="{5A4AF7AB-C19D-4743-AFFF-EDC51388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5" name="Picture 1" descr="https://mail.google.com/mail/images/cleardot.gif">
          <a:extLst>
            <a:ext uri="{FF2B5EF4-FFF2-40B4-BE49-F238E27FC236}">
              <a16:creationId xmlns:a16="http://schemas.microsoft.com/office/drawing/2014/main" id="{8A9B25DF-BB0C-4666-A8F6-2FF87123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6" name="Picture 1" descr="https://mail.google.com/mail/images/cleardot.gif">
          <a:extLst>
            <a:ext uri="{FF2B5EF4-FFF2-40B4-BE49-F238E27FC236}">
              <a16:creationId xmlns:a16="http://schemas.microsoft.com/office/drawing/2014/main" id="{BB6D1193-8FB7-4CCC-9C9D-2EA038DA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7" name="Picture 1" descr="https://mail.google.com/mail/images/cleardot.gif">
          <a:extLst>
            <a:ext uri="{FF2B5EF4-FFF2-40B4-BE49-F238E27FC236}">
              <a16:creationId xmlns:a16="http://schemas.microsoft.com/office/drawing/2014/main" id="{1A83EBB0-66E1-40E6-94FA-34DB7324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8" name="Picture 1" descr="https://mail.google.com/mail/images/cleardot.gif">
          <a:extLst>
            <a:ext uri="{FF2B5EF4-FFF2-40B4-BE49-F238E27FC236}">
              <a16:creationId xmlns:a16="http://schemas.microsoft.com/office/drawing/2014/main" id="{6ECBF271-1E9A-43F8-B294-686ADDAC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69" name="Picture 1" descr="https://mail.google.com/mail/images/cleardot.gif">
          <a:extLst>
            <a:ext uri="{FF2B5EF4-FFF2-40B4-BE49-F238E27FC236}">
              <a16:creationId xmlns:a16="http://schemas.microsoft.com/office/drawing/2014/main" id="{1A1B5E9F-DBD2-40BD-9270-9072C489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0" name="Picture 1" descr="https://mail.google.com/mail/images/cleardot.gif">
          <a:extLst>
            <a:ext uri="{FF2B5EF4-FFF2-40B4-BE49-F238E27FC236}">
              <a16:creationId xmlns:a16="http://schemas.microsoft.com/office/drawing/2014/main" id="{D8E8DA3E-9635-4508-9F91-3B4DF0BE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1" name="Picture 1" descr="https://mail.google.com/mail/images/cleardot.gif">
          <a:extLst>
            <a:ext uri="{FF2B5EF4-FFF2-40B4-BE49-F238E27FC236}">
              <a16:creationId xmlns:a16="http://schemas.microsoft.com/office/drawing/2014/main" id="{69B28D77-DC26-4A42-9C25-9A230D75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2" name="Picture 1" descr="https://mail.google.com/mail/images/cleardot.gif">
          <a:extLst>
            <a:ext uri="{FF2B5EF4-FFF2-40B4-BE49-F238E27FC236}">
              <a16:creationId xmlns:a16="http://schemas.microsoft.com/office/drawing/2014/main" id="{3C1F34D7-C0DC-4E29-B874-08DBBA4B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3" name="Picture 1" descr="https://mail.google.com/mail/images/cleardot.gif">
          <a:extLst>
            <a:ext uri="{FF2B5EF4-FFF2-40B4-BE49-F238E27FC236}">
              <a16:creationId xmlns:a16="http://schemas.microsoft.com/office/drawing/2014/main" id="{4BBB5266-5F20-4457-A331-C78ACE6A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4" name="Picture 1" descr="https://mail.google.com/mail/images/cleardot.gif">
          <a:extLst>
            <a:ext uri="{FF2B5EF4-FFF2-40B4-BE49-F238E27FC236}">
              <a16:creationId xmlns:a16="http://schemas.microsoft.com/office/drawing/2014/main" id="{A98792A8-4563-4C06-8148-7DBF8C76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5" name="Picture 1" descr="https://mail.google.com/mail/images/cleardot.gif">
          <a:extLst>
            <a:ext uri="{FF2B5EF4-FFF2-40B4-BE49-F238E27FC236}">
              <a16:creationId xmlns:a16="http://schemas.microsoft.com/office/drawing/2014/main" id="{898FA333-DB10-4A04-B7B5-694DBCF2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6" name="Picture 1" descr="https://mail.google.com/mail/images/cleardot.gif">
          <a:extLst>
            <a:ext uri="{FF2B5EF4-FFF2-40B4-BE49-F238E27FC236}">
              <a16:creationId xmlns:a16="http://schemas.microsoft.com/office/drawing/2014/main" id="{AC21B158-944A-4A8A-895A-1E106142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7" name="Picture 1" descr="https://mail.google.com/mail/images/cleardot.gif">
          <a:extLst>
            <a:ext uri="{FF2B5EF4-FFF2-40B4-BE49-F238E27FC236}">
              <a16:creationId xmlns:a16="http://schemas.microsoft.com/office/drawing/2014/main" id="{BF3E4F26-E640-4793-B0C6-2E01276F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8" name="Picture 1" descr="https://mail.google.com/mail/images/cleardot.gif">
          <a:extLst>
            <a:ext uri="{FF2B5EF4-FFF2-40B4-BE49-F238E27FC236}">
              <a16:creationId xmlns:a16="http://schemas.microsoft.com/office/drawing/2014/main" id="{876060B4-7ED6-4CF1-880A-C0510190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79" name="Picture 1" descr="https://mail.google.com/mail/images/cleardot.gif">
          <a:extLst>
            <a:ext uri="{FF2B5EF4-FFF2-40B4-BE49-F238E27FC236}">
              <a16:creationId xmlns:a16="http://schemas.microsoft.com/office/drawing/2014/main" id="{3A314E81-608C-445A-A349-01465DE6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0" name="Picture 1" descr="https://mail.google.com/mail/images/cleardot.gif">
          <a:extLst>
            <a:ext uri="{FF2B5EF4-FFF2-40B4-BE49-F238E27FC236}">
              <a16:creationId xmlns:a16="http://schemas.microsoft.com/office/drawing/2014/main" id="{AE6A90D6-21A0-4B3D-A1E5-EBBB1DA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1" name="Picture 1" descr="https://mail.google.com/mail/images/cleardot.gif">
          <a:extLst>
            <a:ext uri="{FF2B5EF4-FFF2-40B4-BE49-F238E27FC236}">
              <a16:creationId xmlns:a16="http://schemas.microsoft.com/office/drawing/2014/main" id="{436CCA5F-E3AF-433C-BC78-4ED43DC6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2" name="Picture 1" descr="https://mail.google.com/mail/images/cleardot.gif">
          <a:extLst>
            <a:ext uri="{FF2B5EF4-FFF2-40B4-BE49-F238E27FC236}">
              <a16:creationId xmlns:a16="http://schemas.microsoft.com/office/drawing/2014/main" id="{C49BAA28-DE95-45F3-9612-CB0ADA7D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3" name="Picture 1" descr="https://mail.google.com/mail/images/cleardot.gif">
          <a:extLst>
            <a:ext uri="{FF2B5EF4-FFF2-40B4-BE49-F238E27FC236}">
              <a16:creationId xmlns:a16="http://schemas.microsoft.com/office/drawing/2014/main" id="{C70212D0-01BF-4FC5-B6D2-118FEFCD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4" name="Picture 1" descr="https://mail.google.com/mail/images/cleardot.gif">
          <a:extLst>
            <a:ext uri="{FF2B5EF4-FFF2-40B4-BE49-F238E27FC236}">
              <a16:creationId xmlns:a16="http://schemas.microsoft.com/office/drawing/2014/main" id="{48FCD0DF-3469-42DC-A796-0AEABEC9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5" name="Picture 1" descr="https://mail.google.com/mail/images/cleardot.gif">
          <a:extLst>
            <a:ext uri="{FF2B5EF4-FFF2-40B4-BE49-F238E27FC236}">
              <a16:creationId xmlns:a16="http://schemas.microsoft.com/office/drawing/2014/main" id="{F7F859D8-2901-4A64-9588-CD064387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6" name="Picture 1" descr="https://mail.google.com/mail/images/cleardot.gif">
          <a:extLst>
            <a:ext uri="{FF2B5EF4-FFF2-40B4-BE49-F238E27FC236}">
              <a16:creationId xmlns:a16="http://schemas.microsoft.com/office/drawing/2014/main" id="{A5D116C5-21B5-402D-B4A5-AA1D4235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7" name="Picture 1" descr="https://mail.google.com/mail/images/cleardot.gif">
          <a:extLst>
            <a:ext uri="{FF2B5EF4-FFF2-40B4-BE49-F238E27FC236}">
              <a16:creationId xmlns:a16="http://schemas.microsoft.com/office/drawing/2014/main" id="{263E11A3-1CD5-45FE-A96B-1D3D0382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8" name="Picture 1" descr="https://mail.google.com/mail/images/cleardot.gif">
          <a:extLst>
            <a:ext uri="{FF2B5EF4-FFF2-40B4-BE49-F238E27FC236}">
              <a16:creationId xmlns:a16="http://schemas.microsoft.com/office/drawing/2014/main" id="{9CA928E1-9542-4D8E-BADA-3B9F9964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89" name="Picture 1" descr="https://mail.google.com/mail/images/cleardot.gif">
          <a:extLst>
            <a:ext uri="{FF2B5EF4-FFF2-40B4-BE49-F238E27FC236}">
              <a16:creationId xmlns:a16="http://schemas.microsoft.com/office/drawing/2014/main" id="{BAF50F3C-4F25-4A23-A361-66556B53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0" name="Picture 1" descr="https://mail.google.com/mail/images/cleardot.gif">
          <a:extLst>
            <a:ext uri="{FF2B5EF4-FFF2-40B4-BE49-F238E27FC236}">
              <a16:creationId xmlns:a16="http://schemas.microsoft.com/office/drawing/2014/main" id="{44A24B5C-93DB-4E77-8C26-BFE549E7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1" name="Picture 1" descr="https://mail.google.com/mail/images/cleardot.gif">
          <a:extLst>
            <a:ext uri="{FF2B5EF4-FFF2-40B4-BE49-F238E27FC236}">
              <a16:creationId xmlns:a16="http://schemas.microsoft.com/office/drawing/2014/main" id="{4E5159FD-1919-4246-A8DF-7C028111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2" name="Picture 1" descr="https://mail.google.com/mail/images/cleardot.gif">
          <a:extLst>
            <a:ext uri="{FF2B5EF4-FFF2-40B4-BE49-F238E27FC236}">
              <a16:creationId xmlns:a16="http://schemas.microsoft.com/office/drawing/2014/main" id="{C1182681-A790-4466-8889-2B3264D6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3" name="Picture 1" descr="https://mail.google.com/mail/images/cleardot.gif">
          <a:extLst>
            <a:ext uri="{FF2B5EF4-FFF2-40B4-BE49-F238E27FC236}">
              <a16:creationId xmlns:a16="http://schemas.microsoft.com/office/drawing/2014/main" id="{71412950-F5A9-4DC5-A6F4-0B017F0F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4" name="Picture 1" descr="https://mail.google.com/mail/images/cleardot.gif">
          <a:extLst>
            <a:ext uri="{FF2B5EF4-FFF2-40B4-BE49-F238E27FC236}">
              <a16:creationId xmlns:a16="http://schemas.microsoft.com/office/drawing/2014/main" id="{586742CA-DB17-4EB1-8ABE-8B1E577D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5" name="Picture 1" descr="https://mail.google.com/mail/images/cleardot.gif">
          <a:extLst>
            <a:ext uri="{FF2B5EF4-FFF2-40B4-BE49-F238E27FC236}">
              <a16:creationId xmlns:a16="http://schemas.microsoft.com/office/drawing/2014/main" id="{1E235F4A-382C-4386-B735-8AC844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6" name="Picture 1" descr="https://mail.google.com/mail/images/cleardot.gif">
          <a:extLst>
            <a:ext uri="{FF2B5EF4-FFF2-40B4-BE49-F238E27FC236}">
              <a16:creationId xmlns:a16="http://schemas.microsoft.com/office/drawing/2014/main" id="{6082EE3E-615C-4910-8C97-915D64CE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7" name="Picture 1" descr="https://mail.google.com/mail/images/cleardot.gif">
          <a:extLst>
            <a:ext uri="{FF2B5EF4-FFF2-40B4-BE49-F238E27FC236}">
              <a16:creationId xmlns:a16="http://schemas.microsoft.com/office/drawing/2014/main" id="{140393DD-546A-4C54-B3D9-F86021BA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8" name="Picture 1" descr="https://mail.google.com/mail/images/cleardot.gif">
          <a:extLst>
            <a:ext uri="{FF2B5EF4-FFF2-40B4-BE49-F238E27FC236}">
              <a16:creationId xmlns:a16="http://schemas.microsoft.com/office/drawing/2014/main" id="{740CDA38-E388-43FD-AB1E-98EA46B0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599" name="Picture 1" descr="https://mail.google.com/mail/images/cleardot.gif">
          <a:extLst>
            <a:ext uri="{FF2B5EF4-FFF2-40B4-BE49-F238E27FC236}">
              <a16:creationId xmlns:a16="http://schemas.microsoft.com/office/drawing/2014/main" id="{F36D1A02-6C62-4C0E-A63C-6EF53453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0" name="Picture 1" descr="https://mail.google.com/mail/images/cleardot.gif">
          <a:extLst>
            <a:ext uri="{FF2B5EF4-FFF2-40B4-BE49-F238E27FC236}">
              <a16:creationId xmlns:a16="http://schemas.microsoft.com/office/drawing/2014/main" id="{B59396DA-3DD7-4208-A35F-6FFE8CB7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1" name="Picture 1" descr="https://mail.google.com/mail/images/cleardot.gif">
          <a:extLst>
            <a:ext uri="{FF2B5EF4-FFF2-40B4-BE49-F238E27FC236}">
              <a16:creationId xmlns:a16="http://schemas.microsoft.com/office/drawing/2014/main" id="{C2179333-589E-4D5E-AC5F-B0AE5988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2" name="Picture 1" descr="https://mail.google.com/mail/images/cleardot.gif">
          <a:extLst>
            <a:ext uri="{FF2B5EF4-FFF2-40B4-BE49-F238E27FC236}">
              <a16:creationId xmlns:a16="http://schemas.microsoft.com/office/drawing/2014/main" id="{309C428E-DCCF-469B-A0C4-5CF7B508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3" name="Picture 1" descr="https://mail.google.com/mail/images/cleardot.gif">
          <a:extLst>
            <a:ext uri="{FF2B5EF4-FFF2-40B4-BE49-F238E27FC236}">
              <a16:creationId xmlns:a16="http://schemas.microsoft.com/office/drawing/2014/main" id="{50BA04D7-9DD7-4407-B2E8-4F05FC54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4" name="Picture 1" descr="https://mail.google.com/mail/images/cleardot.gif">
          <a:extLst>
            <a:ext uri="{FF2B5EF4-FFF2-40B4-BE49-F238E27FC236}">
              <a16:creationId xmlns:a16="http://schemas.microsoft.com/office/drawing/2014/main" id="{8B59F15E-EDC9-4784-892D-9E2C4A72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5" name="Picture 1" descr="https://mail.google.com/mail/images/cleardot.gif">
          <a:extLst>
            <a:ext uri="{FF2B5EF4-FFF2-40B4-BE49-F238E27FC236}">
              <a16:creationId xmlns:a16="http://schemas.microsoft.com/office/drawing/2014/main" id="{C4D02BF5-6D92-414E-AF8C-6311C695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6" name="Picture 1" descr="https://mail.google.com/mail/images/cleardot.gif">
          <a:extLst>
            <a:ext uri="{FF2B5EF4-FFF2-40B4-BE49-F238E27FC236}">
              <a16:creationId xmlns:a16="http://schemas.microsoft.com/office/drawing/2014/main" id="{B279310F-E3C6-414E-B0D4-1A64F35C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7" name="Picture 1" descr="https://mail.google.com/mail/images/cleardot.gif">
          <a:extLst>
            <a:ext uri="{FF2B5EF4-FFF2-40B4-BE49-F238E27FC236}">
              <a16:creationId xmlns:a16="http://schemas.microsoft.com/office/drawing/2014/main" id="{70578C7C-48F7-494A-BF45-0D323B4F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8" name="Picture 1" descr="https://mail.google.com/mail/images/cleardot.gif">
          <a:extLst>
            <a:ext uri="{FF2B5EF4-FFF2-40B4-BE49-F238E27FC236}">
              <a16:creationId xmlns:a16="http://schemas.microsoft.com/office/drawing/2014/main" id="{CD620BE9-6E62-4A4B-BCBF-0E8643CB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09" name="Picture 1" descr="https://mail.google.com/mail/images/cleardot.gif">
          <a:extLst>
            <a:ext uri="{FF2B5EF4-FFF2-40B4-BE49-F238E27FC236}">
              <a16:creationId xmlns:a16="http://schemas.microsoft.com/office/drawing/2014/main" id="{3966B781-DDCC-4E20-ACB3-C1C543AE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0" name="Picture 1" descr="https://mail.google.com/mail/images/cleardot.gif">
          <a:extLst>
            <a:ext uri="{FF2B5EF4-FFF2-40B4-BE49-F238E27FC236}">
              <a16:creationId xmlns:a16="http://schemas.microsoft.com/office/drawing/2014/main" id="{1E88E5A0-C14F-4293-9013-6CD53455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1" name="Picture 1" descr="https://mail.google.com/mail/images/cleardot.gif">
          <a:extLst>
            <a:ext uri="{FF2B5EF4-FFF2-40B4-BE49-F238E27FC236}">
              <a16:creationId xmlns:a16="http://schemas.microsoft.com/office/drawing/2014/main" id="{785D3EB6-2107-409B-82A4-B3774923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2" name="Picture 1" descr="https://mail.google.com/mail/images/cleardot.gif">
          <a:extLst>
            <a:ext uri="{FF2B5EF4-FFF2-40B4-BE49-F238E27FC236}">
              <a16:creationId xmlns:a16="http://schemas.microsoft.com/office/drawing/2014/main" id="{86D8A18D-A89F-443B-8243-732A0BB5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3" name="Picture 1" descr="https://mail.google.com/mail/images/cleardot.gif">
          <a:extLst>
            <a:ext uri="{FF2B5EF4-FFF2-40B4-BE49-F238E27FC236}">
              <a16:creationId xmlns:a16="http://schemas.microsoft.com/office/drawing/2014/main" id="{B000093F-6049-4B26-B5EA-D47FF4B9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4" name="Picture 1" descr="https://mail.google.com/mail/images/cleardot.gif">
          <a:extLst>
            <a:ext uri="{FF2B5EF4-FFF2-40B4-BE49-F238E27FC236}">
              <a16:creationId xmlns:a16="http://schemas.microsoft.com/office/drawing/2014/main" id="{A90CC1D6-047E-457D-8FD4-8806D68A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5" name="Picture 1" descr="https://mail.google.com/mail/images/cleardot.gif">
          <a:extLst>
            <a:ext uri="{FF2B5EF4-FFF2-40B4-BE49-F238E27FC236}">
              <a16:creationId xmlns:a16="http://schemas.microsoft.com/office/drawing/2014/main" id="{F47797F9-E2F9-4348-8721-F29CDE15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6" name="Picture 1" descr="https://mail.google.com/mail/images/cleardot.gif">
          <a:extLst>
            <a:ext uri="{FF2B5EF4-FFF2-40B4-BE49-F238E27FC236}">
              <a16:creationId xmlns:a16="http://schemas.microsoft.com/office/drawing/2014/main" id="{22CCC48D-DA46-4A17-9E85-03F6C13F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17" name="Picture 1" descr="https://mail.google.com/mail/images/cleardot.gif">
          <a:extLst>
            <a:ext uri="{FF2B5EF4-FFF2-40B4-BE49-F238E27FC236}">
              <a16:creationId xmlns:a16="http://schemas.microsoft.com/office/drawing/2014/main" id="{5452AE54-9CC2-404B-8322-ACC64966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966</xdr:row>
      <xdr:rowOff>0</xdr:rowOff>
    </xdr:from>
    <xdr:to>
      <xdr:col>4</xdr:col>
      <xdr:colOff>9525</xdr:colOff>
      <xdr:row>968</xdr:row>
      <xdr:rowOff>9516</xdr:rowOff>
    </xdr:to>
    <xdr:pic>
      <xdr:nvPicPr>
        <xdr:cNvPr id="22674618" name="Picture 905" descr="https://mail.google.com/mail/images/cleardot.gif">
          <a:extLst>
            <a:ext uri="{FF2B5EF4-FFF2-40B4-BE49-F238E27FC236}">
              <a16:creationId xmlns:a16="http://schemas.microsoft.com/office/drawing/2014/main" id="{D4284AE7-99C8-4CB8-8CC9-A9B1E1CC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966</xdr:row>
      <xdr:rowOff>0</xdr:rowOff>
    </xdr:from>
    <xdr:to>
      <xdr:col>4</xdr:col>
      <xdr:colOff>9525</xdr:colOff>
      <xdr:row>968</xdr:row>
      <xdr:rowOff>9516</xdr:rowOff>
    </xdr:to>
    <xdr:pic>
      <xdr:nvPicPr>
        <xdr:cNvPr id="22674619" name="Picture 906" descr="https://mail.google.com/mail/images/cleardot.gif">
          <a:extLst>
            <a:ext uri="{FF2B5EF4-FFF2-40B4-BE49-F238E27FC236}">
              <a16:creationId xmlns:a16="http://schemas.microsoft.com/office/drawing/2014/main" id="{D22300EC-EB37-4108-94F7-F6C64178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966</xdr:row>
      <xdr:rowOff>0</xdr:rowOff>
    </xdr:from>
    <xdr:to>
      <xdr:col>4</xdr:col>
      <xdr:colOff>9525</xdr:colOff>
      <xdr:row>968</xdr:row>
      <xdr:rowOff>9516</xdr:rowOff>
    </xdr:to>
    <xdr:pic>
      <xdr:nvPicPr>
        <xdr:cNvPr id="22674620" name="Picture 909" descr="https://mail.google.com/mail/images/cleardot.gif">
          <a:extLst>
            <a:ext uri="{FF2B5EF4-FFF2-40B4-BE49-F238E27FC236}">
              <a16:creationId xmlns:a16="http://schemas.microsoft.com/office/drawing/2014/main" id="{D439F374-8BDC-4796-847A-30E749F0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966</xdr:row>
      <xdr:rowOff>0</xdr:rowOff>
    </xdr:from>
    <xdr:to>
      <xdr:col>4</xdr:col>
      <xdr:colOff>9525</xdr:colOff>
      <xdr:row>968</xdr:row>
      <xdr:rowOff>9516</xdr:rowOff>
    </xdr:to>
    <xdr:pic>
      <xdr:nvPicPr>
        <xdr:cNvPr id="22674621" name="Picture 908" descr="https://mail.google.com/mail/images/cleardot.gif">
          <a:extLst>
            <a:ext uri="{FF2B5EF4-FFF2-40B4-BE49-F238E27FC236}">
              <a16:creationId xmlns:a16="http://schemas.microsoft.com/office/drawing/2014/main" id="{0C3580DE-174A-4DBB-8816-08A3E2D5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966</xdr:row>
      <xdr:rowOff>0</xdr:rowOff>
    </xdr:from>
    <xdr:to>
      <xdr:col>4</xdr:col>
      <xdr:colOff>9525</xdr:colOff>
      <xdr:row>987</xdr:row>
      <xdr:rowOff>85716</xdr:rowOff>
    </xdr:to>
    <xdr:pic>
      <xdr:nvPicPr>
        <xdr:cNvPr id="22674622" name="Picture 909" descr="https://mail.google.com/mail/images/cleardot.gif">
          <a:extLst>
            <a:ext uri="{FF2B5EF4-FFF2-40B4-BE49-F238E27FC236}">
              <a16:creationId xmlns:a16="http://schemas.microsoft.com/office/drawing/2014/main" id="{9C9AE0BC-EDB5-4162-BC91-4E0A8C1A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23" name="Picture 1" descr="https://mail.google.com/mail/images/cleardot.gif">
          <a:extLst>
            <a:ext uri="{FF2B5EF4-FFF2-40B4-BE49-F238E27FC236}">
              <a16:creationId xmlns:a16="http://schemas.microsoft.com/office/drawing/2014/main" id="{F8646F49-CB1B-416C-8B36-BBE5FEEF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24" name="Picture 1" descr="https://mail.google.com/mail/images/cleardot.gif">
          <a:extLst>
            <a:ext uri="{FF2B5EF4-FFF2-40B4-BE49-F238E27FC236}">
              <a16:creationId xmlns:a16="http://schemas.microsoft.com/office/drawing/2014/main" id="{17002971-3813-4D6F-96DF-572745E6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25" name="Picture 1" descr="https://mail.google.com/mail/images/cleardot.gif">
          <a:extLst>
            <a:ext uri="{FF2B5EF4-FFF2-40B4-BE49-F238E27FC236}">
              <a16:creationId xmlns:a16="http://schemas.microsoft.com/office/drawing/2014/main" id="{EB02D0EF-39E5-4518-A795-DF10A80D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26" name="Picture 1" descr="https://mail.google.com/mail/images/cleardot.gif">
          <a:extLst>
            <a:ext uri="{FF2B5EF4-FFF2-40B4-BE49-F238E27FC236}">
              <a16:creationId xmlns:a16="http://schemas.microsoft.com/office/drawing/2014/main" id="{07710584-F2CC-4D3E-AFC6-42404798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27" name="Picture 1" descr="https://mail.google.com/mail/images/cleardot.gif">
          <a:extLst>
            <a:ext uri="{FF2B5EF4-FFF2-40B4-BE49-F238E27FC236}">
              <a16:creationId xmlns:a16="http://schemas.microsoft.com/office/drawing/2014/main" id="{6F398DA1-D05A-40B6-9487-8931E5F4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28" name="Picture 1" descr="https://mail.google.com/mail/images/cleardot.gif">
          <a:extLst>
            <a:ext uri="{FF2B5EF4-FFF2-40B4-BE49-F238E27FC236}">
              <a16:creationId xmlns:a16="http://schemas.microsoft.com/office/drawing/2014/main" id="{5222E44E-DC3D-4FD2-B5CE-14BFB360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29" name="Picture 1" descr="https://mail.google.com/mail/images/cleardot.gif">
          <a:extLst>
            <a:ext uri="{FF2B5EF4-FFF2-40B4-BE49-F238E27FC236}">
              <a16:creationId xmlns:a16="http://schemas.microsoft.com/office/drawing/2014/main" id="{46500C37-BE4D-47FF-A089-F4842C92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0" name="Picture 1" descr="https://mail.google.com/mail/images/cleardot.gif">
          <a:extLst>
            <a:ext uri="{FF2B5EF4-FFF2-40B4-BE49-F238E27FC236}">
              <a16:creationId xmlns:a16="http://schemas.microsoft.com/office/drawing/2014/main" id="{B47D1218-E897-45A5-B60A-C940540B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1" name="Picture 1" descr="https://mail.google.com/mail/images/cleardot.gif">
          <a:extLst>
            <a:ext uri="{FF2B5EF4-FFF2-40B4-BE49-F238E27FC236}">
              <a16:creationId xmlns:a16="http://schemas.microsoft.com/office/drawing/2014/main" id="{696B6704-6B42-4A60-B4B2-856823EE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2" name="Picture 1" descr="https://mail.google.com/mail/images/cleardot.gif">
          <a:extLst>
            <a:ext uri="{FF2B5EF4-FFF2-40B4-BE49-F238E27FC236}">
              <a16:creationId xmlns:a16="http://schemas.microsoft.com/office/drawing/2014/main" id="{9BD72907-F6A3-406D-B7B8-F1F206FE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3" name="Picture 1" descr="https://mail.google.com/mail/images/cleardot.gif">
          <a:extLst>
            <a:ext uri="{FF2B5EF4-FFF2-40B4-BE49-F238E27FC236}">
              <a16:creationId xmlns:a16="http://schemas.microsoft.com/office/drawing/2014/main" id="{3EE69A3C-7533-4229-B4FD-92728772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4" name="Picture 1" descr="https://mail.google.com/mail/images/cleardot.gif">
          <a:extLst>
            <a:ext uri="{FF2B5EF4-FFF2-40B4-BE49-F238E27FC236}">
              <a16:creationId xmlns:a16="http://schemas.microsoft.com/office/drawing/2014/main" id="{1DD8CE61-48DD-438A-90A0-DDA52AE2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5" name="Picture 1" descr="https://mail.google.com/mail/images/cleardot.gif">
          <a:extLst>
            <a:ext uri="{FF2B5EF4-FFF2-40B4-BE49-F238E27FC236}">
              <a16:creationId xmlns:a16="http://schemas.microsoft.com/office/drawing/2014/main" id="{A15B25DC-11DB-4856-86F0-1EFEB455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6" name="Picture 1" descr="https://mail.google.com/mail/images/cleardot.gif">
          <a:extLst>
            <a:ext uri="{FF2B5EF4-FFF2-40B4-BE49-F238E27FC236}">
              <a16:creationId xmlns:a16="http://schemas.microsoft.com/office/drawing/2014/main" id="{A00B9997-21F2-4652-8E14-57AF0913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7" name="Picture 1" descr="https://mail.google.com/mail/images/cleardot.gif">
          <a:extLst>
            <a:ext uri="{FF2B5EF4-FFF2-40B4-BE49-F238E27FC236}">
              <a16:creationId xmlns:a16="http://schemas.microsoft.com/office/drawing/2014/main" id="{DFB55B64-BD76-4B51-A3E7-C9D3F9B3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8" name="Picture 1" descr="https://mail.google.com/mail/images/cleardot.gif">
          <a:extLst>
            <a:ext uri="{FF2B5EF4-FFF2-40B4-BE49-F238E27FC236}">
              <a16:creationId xmlns:a16="http://schemas.microsoft.com/office/drawing/2014/main" id="{FDF01B10-D15D-4C92-9B24-D8B65D50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39" name="Picture 1" descr="https://mail.google.com/mail/images/cleardot.gif">
          <a:extLst>
            <a:ext uri="{FF2B5EF4-FFF2-40B4-BE49-F238E27FC236}">
              <a16:creationId xmlns:a16="http://schemas.microsoft.com/office/drawing/2014/main" id="{3FC49FD9-8255-479B-BD5B-CE8382C7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0" name="Picture 1" descr="https://mail.google.com/mail/images/cleardot.gif">
          <a:extLst>
            <a:ext uri="{FF2B5EF4-FFF2-40B4-BE49-F238E27FC236}">
              <a16:creationId xmlns:a16="http://schemas.microsoft.com/office/drawing/2014/main" id="{52DDF3A3-5C5D-4268-80C5-9CE8D76E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1" name="Picture 1" descr="https://mail.google.com/mail/images/cleardot.gif">
          <a:extLst>
            <a:ext uri="{FF2B5EF4-FFF2-40B4-BE49-F238E27FC236}">
              <a16:creationId xmlns:a16="http://schemas.microsoft.com/office/drawing/2014/main" id="{1EDEF967-DBF6-4906-BF81-92AD6E22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2" name="Picture 1" descr="https://mail.google.com/mail/images/cleardot.gif">
          <a:extLst>
            <a:ext uri="{FF2B5EF4-FFF2-40B4-BE49-F238E27FC236}">
              <a16:creationId xmlns:a16="http://schemas.microsoft.com/office/drawing/2014/main" id="{5473683A-BF8A-4C64-9912-FC281837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643" name="Picture 909" descr="https://mail.google.com/mail/images/cleardot.gif">
          <a:extLst>
            <a:ext uri="{FF2B5EF4-FFF2-40B4-BE49-F238E27FC236}">
              <a16:creationId xmlns:a16="http://schemas.microsoft.com/office/drawing/2014/main" id="{D209F3CF-6F8F-4849-BA06-6357CC5C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4" name="Picture 1" descr="https://mail.google.com/mail/images/cleardot.gif">
          <a:extLst>
            <a:ext uri="{FF2B5EF4-FFF2-40B4-BE49-F238E27FC236}">
              <a16:creationId xmlns:a16="http://schemas.microsoft.com/office/drawing/2014/main" id="{A82B0216-A2EE-4098-A5C6-58E2515E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5" name="Picture 1" descr="https://mail.google.com/mail/images/cleardot.gif">
          <a:extLst>
            <a:ext uri="{FF2B5EF4-FFF2-40B4-BE49-F238E27FC236}">
              <a16:creationId xmlns:a16="http://schemas.microsoft.com/office/drawing/2014/main" id="{7503EAAF-EF2B-4D89-9B92-8BC25383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6" name="Picture 1" descr="https://mail.google.com/mail/images/cleardot.gif">
          <a:extLst>
            <a:ext uri="{FF2B5EF4-FFF2-40B4-BE49-F238E27FC236}">
              <a16:creationId xmlns:a16="http://schemas.microsoft.com/office/drawing/2014/main" id="{B53176AC-DDE0-4B70-90FC-8D149943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7" name="Picture 1" descr="https://mail.google.com/mail/images/cleardot.gif">
          <a:extLst>
            <a:ext uri="{FF2B5EF4-FFF2-40B4-BE49-F238E27FC236}">
              <a16:creationId xmlns:a16="http://schemas.microsoft.com/office/drawing/2014/main" id="{C6D43BBF-59EB-4A2E-AF66-443ABD42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8" name="Picture 1" descr="https://mail.google.com/mail/images/cleardot.gif">
          <a:extLst>
            <a:ext uri="{FF2B5EF4-FFF2-40B4-BE49-F238E27FC236}">
              <a16:creationId xmlns:a16="http://schemas.microsoft.com/office/drawing/2014/main" id="{C5F344A0-FE7F-4633-8851-4DB29ADF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49" name="Picture 1" descr="https://mail.google.com/mail/images/cleardot.gif">
          <a:extLst>
            <a:ext uri="{FF2B5EF4-FFF2-40B4-BE49-F238E27FC236}">
              <a16:creationId xmlns:a16="http://schemas.microsoft.com/office/drawing/2014/main" id="{B73D64A5-2554-4ED9-B355-1A1DAA8D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0" name="Picture 1" descr="https://mail.google.com/mail/images/cleardot.gif">
          <a:extLst>
            <a:ext uri="{FF2B5EF4-FFF2-40B4-BE49-F238E27FC236}">
              <a16:creationId xmlns:a16="http://schemas.microsoft.com/office/drawing/2014/main" id="{8E1364DB-7457-46B7-A648-80E4C1D8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1" name="Picture 1" descr="https://mail.google.com/mail/images/cleardot.gif">
          <a:extLst>
            <a:ext uri="{FF2B5EF4-FFF2-40B4-BE49-F238E27FC236}">
              <a16:creationId xmlns:a16="http://schemas.microsoft.com/office/drawing/2014/main" id="{CB54C6EB-FDE7-4C08-833C-DA046182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2" name="Picture 1" descr="https://mail.google.com/mail/images/cleardot.gif">
          <a:extLst>
            <a:ext uri="{FF2B5EF4-FFF2-40B4-BE49-F238E27FC236}">
              <a16:creationId xmlns:a16="http://schemas.microsoft.com/office/drawing/2014/main" id="{CA91F539-E5AC-44EF-9305-CB18FA28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3" name="Picture 1" descr="https://mail.google.com/mail/images/cleardot.gif">
          <a:extLst>
            <a:ext uri="{FF2B5EF4-FFF2-40B4-BE49-F238E27FC236}">
              <a16:creationId xmlns:a16="http://schemas.microsoft.com/office/drawing/2014/main" id="{0467B35A-B367-4F43-9984-957B5002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4" name="Picture 1" descr="https://mail.google.com/mail/images/cleardot.gif">
          <a:extLst>
            <a:ext uri="{FF2B5EF4-FFF2-40B4-BE49-F238E27FC236}">
              <a16:creationId xmlns:a16="http://schemas.microsoft.com/office/drawing/2014/main" id="{D984D754-24B6-4F48-AFE3-EA9CE37E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5" name="Picture 1" descr="https://mail.google.com/mail/images/cleardot.gif">
          <a:extLst>
            <a:ext uri="{FF2B5EF4-FFF2-40B4-BE49-F238E27FC236}">
              <a16:creationId xmlns:a16="http://schemas.microsoft.com/office/drawing/2014/main" id="{F37DE12C-EAF3-4105-9BFB-BB024803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6" name="Picture 1" descr="https://mail.google.com/mail/images/cleardot.gif">
          <a:extLst>
            <a:ext uri="{FF2B5EF4-FFF2-40B4-BE49-F238E27FC236}">
              <a16:creationId xmlns:a16="http://schemas.microsoft.com/office/drawing/2014/main" id="{90DAAC5A-1DF4-4940-AC0E-43FC6BAE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966</xdr:row>
      <xdr:rowOff>47625</xdr:rowOff>
    </xdr:from>
    <xdr:to>
      <xdr:col>4</xdr:col>
      <xdr:colOff>0</xdr:colOff>
      <xdr:row>966</xdr:row>
      <xdr:rowOff>47625</xdr:rowOff>
    </xdr:to>
    <xdr:pic>
      <xdr:nvPicPr>
        <xdr:cNvPr id="22674657" name="Picture 1" descr="https://mail.google.com/mail/images/cleardot.gif">
          <a:extLst>
            <a:ext uri="{FF2B5EF4-FFF2-40B4-BE49-F238E27FC236}">
              <a16:creationId xmlns:a16="http://schemas.microsoft.com/office/drawing/2014/main" id="{032AEA59-BD11-44BF-8465-F45373F8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68468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658" name="Picture 909" descr="https://mail.google.com/mail/images/cleardot.gif">
          <a:extLst>
            <a:ext uri="{FF2B5EF4-FFF2-40B4-BE49-F238E27FC236}">
              <a16:creationId xmlns:a16="http://schemas.microsoft.com/office/drawing/2014/main" id="{67E31BB4-BE6B-460C-8D36-FF16D4B1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842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59" name="Picture 1" descr="https://mail.google.com/mail/images/cleardot.gif">
          <a:extLst>
            <a:ext uri="{FF2B5EF4-FFF2-40B4-BE49-F238E27FC236}">
              <a16:creationId xmlns:a16="http://schemas.microsoft.com/office/drawing/2014/main" id="{FF7576BA-A39B-4EC2-9AB8-9F4895FE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0" name="Picture 1" descr="https://mail.google.com/mail/images/cleardot.gif">
          <a:extLst>
            <a:ext uri="{FF2B5EF4-FFF2-40B4-BE49-F238E27FC236}">
              <a16:creationId xmlns:a16="http://schemas.microsoft.com/office/drawing/2014/main" id="{5C529E31-D9D1-4F0A-AE35-DFEB3A8B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1" name="Picture 1" descr="https://mail.google.com/mail/images/cleardot.gif">
          <a:extLst>
            <a:ext uri="{FF2B5EF4-FFF2-40B4-BE49-F238E27FC236}">
              <a16:creationId xmlns:a16="http://schemas.microsoft.com/office/drawing/2014/main" id="{E94BA9D0-71D1-4646-8754-A5DE3720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2" name="Picture 1" descr="https://mail.google.com/mail/images/cleardot.gif">
          <a:extLst>
            <a:ext uri="{FF2B5EF4-FFF2-40B4-BE49-F238E27FC236}">
              <a16:creationId xmlns:a16="http://schemas.microsoft.com/office/drawing/2014/main" id="{BBD9329D-C2B1-4AFC-90C2-25BE4FC0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3" name="Picture 1" descr="https://mail.google.com/mail/images/cleardot.gif">
          <a:extLst>
            <a:ext uri="{FF2B5EF4-FFF2-40B4-BE49-F238E27FC236}">
              <a16:creationId xmlns:a16="http://schemas.microsoft.com/office/drawing/2014/main" id="{7FC00AEA-095C-4C25-A5FB-7639A274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4" name="Picture 1" descr="https://mail.google.com/mail/images/cleardot.gif">
          <a:extLst>
            <a:ext uri="{FF2B5EF4-FFF2-40B4-BE49-F238E27FC236}">
              <a16:creationId xmlns:a16="http://schemas.microsoft.com/office/drawing/2014/main" id="{EF2FC7CB-B4E1-4D2E-B28B-47373A81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5" name="Picture 1" descr="https://mail.google.com/mail/images/cleardot.gif">
          <a:extLst>
            <a:ext uri="{FF2B5EF4-FFF2-40B4-BE49-F238E27FC236}">
              <a16:creationId xmlns:a16="http://schemas.microsoft.com/office/drawing/2014/main" id="{90012618-5394-4BB0-B9E1-4F9B63FC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6" name="Picture 1" descr="https://mail.google.com/mail/images/cleardot.gif">
          <a:extLst>
            <a:ext uri="{FF2B5EF4-FFF2-40B4-BE49-F238E27FC236}">
              <a16:creationId xmlns:a16="http://schemas.microsoft.com/office/drawing/2014/main" id="{0E88D813-DAE6-46EF-88B6-48C2A455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7" name="Picture 1" descr="https://mail.google.com/mail/images/cleardot.gif">
          <a:extLst>
            <a:ext uri="{FF2B5EF4-FFF2-40B4-BE49-F238E27FC236}">
              <a16:creationId xmlns:a16="http://schemas.microsoft.com/office/drawing/2014/main" id="{EC7991A8-4548-4689-B279-6A951ADF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8" name="Picture 1" descr="https://mail.google.com/mail/images/cleardot.gif">
          <a:extLst>
            <a:ext uri="{FF2B5EF4-FFF2-40B4-BE49-F238E27FC236}">
              <a16:creationId xmlns:a16="http://schemas.microsoft.com/office/drawing/2014/main" id="{576B84CE-C0E1-4ECB-ABEB-85769376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69" name="Picture 1" descr="https://mail.google.com/mail/images/cleardot.gif">
          <a:extLst>
            <a:ext uri="{FF2B5EF4-FFF2-40B4-BE49-F238E27FC236}">
              <a16:creationId xmlns:a16="http://schemas.microsoft.com/office/drawing/2014/main" id="{4F14CA77-DED6-4537-9B58-8D061F38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0" name="Picture 1" descr="https://mail.google.com/mail/images/cleardot.gif">
          <a:extLst>
            <a:ext uri="{FF2B5EF4-FFF2-40B4-BE49-F238E27FC236}">
              <a16:creationId xmlns:a16="http://schemas.microsoft.com/office/drawing/2014/main" id="{19EA3EDF-B792-4BD5-BCDC-D903944E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1" name="Picture 1" descr="https://mail.google.com/mail/images/cleardot.gif">
          <a:extLst>
            <a:ext uri="{FF2B5EF4-FFF2-40B4-BE49-F238E27FC236}">
              <a16:creationId xmlns:a16="http://schemas.microsoft.com/office/drawing/2014/main" id="{CF17C32A-6880-482C-BAA6-7A937653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2" name="Picture 1" descr="https://mail.google.com/mail/images/cleardot.gif">
          <a:extLst>
            <a:ext uri="{FF2B5EF4-FFF2-40B4-BE49-F238E27FC236}">
              <a16:creationId xmlns:a16="http://schemas.microsoft.com/office/drawing/2014/main" id="{F0AC9ABA-6E58-49A3-BF49-A906CBF2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3" name="Picture 1" descr="https://mail.google.com/mail/images/cleardot.gif">
          <a:extLst>
            <a:ext uri="{FF2B5EF4-FFF2-40B4-BE49-F238E27FC236}">
              <a16:creationId xmlns:a16="http://schemas.microsoft.com/office/drawing/2014/main" id="{0CA20689-CF2B-4D6A-82F0-7CBAAA0F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4" name="Picture 1" descr="https://mail.google.com/mail/images/cleardot.gif">
          <a:extLst>
            <a:ext uri="{FF2B5EF4-FFF2-40B4-BE49-F238E27FC236}">
              <a16:creationId xmlns:a16="http://schemas.microsoft.com/office/drawing/2014/main" id="{314D6E0B-3C3C-45D7-B8FC-45879137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5" name="Picture 1" descr="https://mail.google.com/mail/images/cleardot.gif">
          <a:extLst>
            <a:ext uri="{FF2B5EF4-FFF2-40B4-BE49-F238E27FC236}">
              <a16:creationId xmlns:a16="http://schemas.microsoft.com/office/drawing/2014/main" id="{76760AA9-9B52-4321-BEF9-E0C3C816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6" name="Picture 1" descr="https://mail.google.com/mail/images/cleardot.gif">
          <a:extLst>
            <a:ext uri="{FF2B5EF4-FFF2-40B4-BE49-F238E27FC236}">
              <a16:creationId xmlns:a16="http://schemas.microsoft.com/office/drawing/2014/main" id="{462F65DF-5E33-498C-A29C-E6859F49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7" name="Picture 1" descr="https://mail.google.com/mail/images/cleardot.gif">
          <a:extLst>
            <a:ext uri="{FF2B5EF4-FFF2-40B4-BE49-F238E27FC236}">
              <a16:creationId xmlns:a16="http://schemas.microsoft.com/office/drawing/2014/main" id="{86586FDD-C46C-4BEA-B7F5-71F62C87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8" name="Picture 1" descr="https://mail.google.com/mail/images/cleardot.gif">
          <a:extLst>
            <a:ext uri="{FF2B5EF4-FFF2-40B4-BE49-F238E27FC236}">
              <a16:creationId xmlns:a16="http://schemas.microsoft.com/office/drawing/2014/main" id="{6A11BC0F-6C49-4890-BEA0-9365FA41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79" name="Picture 1" descr="https://mail.google.com/mail/images/cleardot.gif">
          <a:extLst>
            <a:ext uri="{FF2B5EF4-FFF2-40B4-BE49-F238E27FC236}">
              <a16:creationId xmlns:a16="http://schemas.microsoft.com/office/drawing/2014/main" id="{D00876E2-1B39-4345-8E05-94966A51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0" name="Picture 1" descr="https://mail.google.com/mail/images/cleardot.gif">
          <a:extLst>
            <a:ext uri="{FF2B5EF4-FFF2-40B4-BE49-F238E27FC236}">
              <a16:creationId xmlns:a16="http://schemas.microsoft.com/office/drawing/2014/main" id="{D6C0FC29-2646-427A-8AC2-217977BB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1" name="Picture 1" descr="https://mail.google.com/mail/images/cleardot.gif">
          <a:extLst>
            <a:ext uri="{FF2B5EF4-FFF2-40B4-BE49-F238E27FC236}">
              <a16:creationId xmlns:a16="http://schemas.microsoft.com/office/drawing/2014/main" id="{62B9F53F-7269-4DD2-865B-23E6DB33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2" name="Picture 1" descr="https://mail.google.com/mail/images/cleardot.gif">
          <a:extLst>
            <a:ext uri="{FF2B5EF4-FFF2-40B4-BE49-F238E27FC236}">
              <a16:creationId xmlns:a16="http://schemas.microsoft.com/office/drawing/2014/main" id="{9EE368EF-6B78-401C-8F36-A045CF23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3" name="Picture 1" descr="https://mail.google.com/mail/images/cleardot.gif">
          <a:extLst>
            <a:ext uri="{FF2B5EF4-FFF2-40B4-BE49-F238E27FC236}">
              <a16:creationId xmlns:a16="http://schemas.microsoft.com/office/drawing/2014/main" id="{6BF3A3FE-516E-4FC0-A05D-FA6D2B72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4" name="Picture 1" descr="https://mail.google.com/mail/images/cleardot.gif">
          <a:extLst>
            <a:ext uri="{FF2B5EF4-FFF2-40B4-BE49-F238E27FC236}">
              <a16:creationId xmlns:a16="http://schemas.microsoft.com/office/drawing/2014/main" id="{7B3DE26A-188A-4B14-9CD3-93093FDA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5" name="Picture 1" descr="https://mail.google.com/mail/images/cleardot.gif">
          <a:extLst>
            <a:ext uri="{FF2B5EF4-FFF2-40B4-BE49-F238E27FC236}">
              <a16:creationId xmlns:a16="http://schemas.microsoft.com/office/drawing/2014/main" id="{A85CF140-1CDC-4D7A-81BC-5BEEF6F0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6" name="Picture 1" descr="https://mail.google.com/mail/images/cleardot.gif">
          <a:extLst>
            <a:ext uri="{FF2B5EF4-FFF2-40B4-BE49-F238E27FC236}">
              <a16:creationId xmlns:a16="http://schemas.microsoft.com/office/drawing/2014/main" id="{D2460404-929E-4328-95E9-EE21E566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7" name="Picture 1" descr="https://mail.google.com/mail/images/cleardot.gif">
          <a:extLst>
            <a:ext uri="{FF2B5EF4-FFF2-40B4-BE49-F238E27FC236}">
              <a16:creationId xmlns:a16="http://schemas.microsoft.com/office/drawing/2014/main" id="{B22BFBD9-E7B6-46D3-9956-10F5EF59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8" name="Picture 1" descr="https://mail.google.com/mail/images/cleardot.gif">
          <a:extLst>
            <a:ext uri="{FF2B5EF4-FFF2-40B4-BE49-F238E27FC236}">
              <a16:creationId xmlns:a16="http://schemas.microsoft.com/office/drawing/2014/main" id="{BE2A0FBB-3DA1-4BE6-9638-E7157061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89" name="Picture 1" descr="https://mail.google.com/mail/images/cleardot.gif">
          <a:extLst>
            <a:ext uri="{FF2B5EF4-FFF2-40B4-BE49-F238E27FC236}">
              <a16:creationId xmlns:a16="http://schemas.microsoft.com/office/drawing/2014/main" id="{1B8BF08A-B7C0-41CF-BD4E-6374E976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0" name="Picture 1" descr="https://mail.google.com/mail/images/cleardot.gif">
          <a:extLst>
            <a:ext uri="{FF2B5EF4-FFF2-40B4-BE49-F238E27FC236}">
              <a16:creationId xmlns:a16="http://schemas.microsoft.com/office/drawing/2014/main" id="{5D96A017-B62D-42A9-9BD0-EEFC624B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1" name="Picture 1" descr="https://mail.google.com/mail/images/cleardot.gif">
          <a:extLst>
            <a:ext uri="{FF2B5EF4-FFF2-40B4-BE49-F238E27FC236}">
              <a16:creationId xmlns:a16="http://schemas.microsoft.com/office/drawing/2014/main" id="{46C833BB-0B6B-434E-9C64-833F117C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2" name="Picture 1" descr="https://mail.google.com/mail/images/cleardot.gif">
          <a:extLst>
            <a:ext uri="{FF2B5EF4-FFF2-40B4-BE49-F238E27FC236}">
              <a16:creationId xmlns:a16="http://schemas.microsoft.com/office/drawing/2014/main" id="{B908C33E-A9F0-49F7-A1A6-F0CB89B1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3" name="Picture 1" descr="https://mail.google.com/mail/images/cleardot.gif">
          <a:extLst>
            <a:ext uri="{FF2B5EF4-FFF2-40B4-BE49-F238E27FC236}">
              <a16:creationId xmlns:a16="http://schemas.microsoft.com/office/drawing/2014/main" id="{7918C75B-744D-4D27-897B-7603F86A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4" name="Picture 1" descr="https://mail.google.com/mail/images/cleardot.gif">
          <a:extLst>
            <a:ext uri="{FF2B5EF4-FFF2-40B4-BE49-F238E27FC236}">
              <a16:creationId xmlns:a16="http://schemas.microsoft.com/office/drawing/2014/main" id="{F49F720F-DD01-4570-B269-484A0599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5" name="Picture 1" descr="https://mail.google.com/mail/images/cleardot.gif">
          <a:extLst>
            <a:ext uri="{FF2B5EF4-FFF2-40B4-BE49-F238E27FC236}">
              <a16:creationId xmlns:a16="http://schemas.microsoft.com/office/drawing/2014/main" id="{88D27B9F-3616-4724-AA03-97E840DE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6" name="Picture 1" descr="https://mail.google.com/mail/images/cleardot.gif">
          <a:extLst>
            <a:ext uri="{FF2B5EF4-FFF2-40B4-BE49-F238E27FC236}">
              <a16:creationId xmlns:a16="http://schemas.microsoft.com/office/drawing/2014/main" id="{DA24E705-EE50-4437-91C2-6308A13F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7" name="Picture 1" descr="https://mail.google.com/mail/images/cleardot.gif">
          <a:extLst>
            <a:ext uri="{FF2B5EF4-FFF2-40B4-BE49-F238E27FC236}">
              <a16:creationId xmlns:a16="http://schemas.microsoft.com/office/drawing/2014/main" id="{95C7E1FC-0DD9-4E66-92B5-700490B5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8" name="Picture 1" descr="https://mail.google.com/mail/images/cleardot.gif">
          <a:extLst>
            <a:ext uri="{FF2B5EF4-FFF2-40B4-BE49-F238E27FC236}">
              <a16:creationId xmlns:a16="http://schemas.microsoft.com/office/drawing/2014/main" id="{84AE7F7B-9A27-4CF9-A3A2-4BFC0D51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699" name="Picture 1" descr="https://mail.google.com/mail/images/cleardot.gif">
          <a:extLst>
            <a:ext uri="{FF2B5EF4-FFF2-40B4-BE49-F238E27FC236}">
              <a16:creationId xmlns:a16="http://schemas.microsoft.com/office/drawing/2014/main" id="{0B1B190B-3E57-4A35-B2F4-21934E81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0" name="Picture 1" descr="https://mail.google.com/mail/images/cleardot.gif">
          <a:extLst>
            <a:ext uri="{FF2B5EF4-FFF2-40B4-BE49-F238E27FC236}">
              <a16:creationId xmlns:a16="http://schemas.microsoft.com/office/drawing/2014/main" id="{C686A5B1-71C8-4937-BEA0-67F60B87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1" name="Picture 1" descr="https://mail.google.com/mail/images/cleardot.gif">
          <a:extLst>
            <a:ext uri="{FF2B5EF4-FFF2-40B4-BE49-F238E27FC236}">
              <a16:creationId xmlns:a16="http://schemas.microsoft.com/office/drawing/2014/main" id="{ACB4BCD2-13D9-43A2-A39A-39C3B970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2" name="Picture 1" descr="https://mail.google.com/mail/images/cleardot.gif">
          <a:extLst>
            <a:ext uri="{FF2B5EF4-FFF2-40B4-BE49-F238E27FC236}">
              <a16:creationId xmlns:a16="http://schemas.microsoft.com/office/drawing/2014/main" id="{018B2F62-4AFE-49F5-97D2-592B715B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3" name="Picture 1" descr="https://mail.google.com/mail/images/cleardot.gif">
          <a:extLst>
            <a:ext uri="{FF2B5EF4-FFF2-40B4-BE49-F238E27FC236}">
              <a16:creationId xmlns:a16="http://schemas.microsoft.com/office/drawing/2014/main" id="{C94076E5-2F9E-45BD-AAE3-121AF2DE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4" name="Picture 1" descr="https://mail.google.com/mail/images/cleardot.gif">
          <a:extLst>
            <a:ext uri="{FF2B5EF4-FFF2-40B4-BE49-F238E27FC236}">
              <a16:creationId xmlns:a16="http://schemas.microsoft.com/office/drawing/2014/main" id="{099F2B4A-0451-4F22-BD85-BA60A978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5" name="Picture 1" descr="https://mail.google.com/mail/images/cleardot.gif">
          <a:extLst>
            <a:ext uri="{FF2B5EF4-FFF2-40B4-BE49-F238E27FC236}">
              <a16:creationId xmlns:a16="http://schemas.microsoft.com/office/drawing/2014/main" id="{444C388A-A7A2-4654-956D-B3CA05DC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6" name="Picture 1" descr="https://mail.google.com/mail/images/cleardot.gif">
          <a:extLst>
            <a:ext uri="{FF2B5EF4-FFF2-40B4-BE49-F238E27FC236}">
              <a16:creationId xmlns:a16="http://schemas.microsoft.com/office/drawing/2014/main" id="{A8621D40-221A-4C51-985C-5544A7BC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7" name="Picture 1" descr="https://mail.google.com/mail/images/cleardot.gif">
          <a:extLst>
            <a:ext uri="{FF2B5EF4-FFF2-40B4-BE49-F238E27FC236}">
              <a16:creationId xmlns:a16="http://schemas.microsoft.com/office/drawing/2014/main" id="{AC8DAC82-A068-4765-B53A-9A174FC4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8" name="Picture 1" descr="https://mail.google.com/mail/images/cleardot.gif">
          <a:extLst>
            <a:ext uri="{FF2B5EF4-FFF2-40B4-BE49-F238E27FC236}">
              <a16:creationId xmlns:a16="http://schemas.microsoft.com/office/drawing/2014/main" id="{7F0AB622-A928-42E5-965C-DB1FDB37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09" name="Picture 1" descr="https://mail.google.com/mail/images/cleardot.gif">
          <a:extLst>
            <a:ext uri="{FF2B5EF4-FFF2-40B4-BE49-F238E27FC236}">
              <a16:creationId xmlns:a16="http://schemas.microsoft.com/office/drawing/2014/main" id="{2A186A73-678B-47F8-9FFE-63475DB7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0" name="Picture 1" descr="https://mail.google.com/mail/images/cleardot.gif">
          <a:extLst>
            <a:ext uri="{FF2B5EF4-FFF2-40B4-BE49-F238E27FC236}">
              <a16:creationId xmlns:a16="http://schemas.microsoft.com/office/drawing/2014/main" id="{2D469D08-E658-421F-AAF0-4A4F8628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1" name="Picture 1" descr="https://mail.google.com/mail/images/cleardot.gif">
          <a:extLst>
            <a:ext uri="{FF2B5EF4-FFF2-40B4-BE49-F238E27FC236}">
              <a16:creationId xmlns:a16="http://schemas.microsoft.com/office/drawing/2014/main" id="{754DAB2B-8341-47CB-8569-3B0FF9D1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2" name="Picture 1" descr="https://mail.google.com/mail/images/cleardot.gif">
          <a:extLst>
            <a:ext uri="{FF2B5EF4-FFF2-40B4-BE49-F238E27FC236}">
              <a16:creationId xmlns:a16="http://schemas.microsoft.com/office/drawing/2014/main" id="{C3C13A92-C2F0-4643-9DC6-31A8B36A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3" name="Picture 1" descr="https://mail.google.com/mail/images/cleardot.gif">
          <a:extLst>
            <a:ext uri="{FF2B5EF4-FFF2-40B4-BE49-F238E27FC236}">
              <a16:creationId xmlns:a16="http://schemas.microsoft.com/office/drawing/2014/main" id="{D41F45F4-1F9F-4C10-9484-AB19693B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4" name="Picture 1" descr="https://mail.google.com/mail/images/cleardot.gif">
          <a:extLst>
            <a:ext uri="{FF2B5EF4-FFF2-40B4-BE49-F238E27FC236}">
              <a16:creationId xmlns:a16="http://schemas.microsoft.com/office/drawing/2014/main" id="{4F4B9185-C41B-4E8D-A8D2-84AEE9AA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5" name="Picture 1" descr="https://mail.google.com/mail/images/cleardot.gif">
          <a:extLst>
            <a:ext uri="{FF2B5EF4-FFF2-40B4-BE49-F238E27FC236}">
              <a16:creationId xmlns:a16="http://schemas.microsoft.com/office/drawing/2014/main" id="{E557C485-53E9-4541-8457-69EAFABB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6" name="Picture 1" descr="https://mail.google.com/mail/images/cleardot.gif">
          <a:extLst>
            <a:ext uri="{FF2B5EF4-FFF2-40B4-BE49-F238E27FC236}">
              <a16:creationId xmlns:a16="http://schemas.microsoft.com/office/drawing/2014/main" id="{4141CAA0-52D8-4501-A477-36AB09A3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7" name="Picture 1" descr="https://mail.google.com/mail/images/cleardot.gif">
          <a:extLst>
            <a:ext uri="{FF2B5EF4-FFF2-40B4-BE49-F238E27FC236}">
              <a16:creationId xmlns:a16="http://schemas.microsoft.com/office/drawing/2014/main" id="{394DF69C-5AB5-405B-8E4A-287F4EB3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8" name="Picture 1" descr="https://mail.google.com/mail/images/cleardot.gif">
          <a:extLst>
            <a:ext uri="{FF2B5EF4-FFF2-40B4-BE49-F238E27FC236}">
              <a16:creationId xmlns:a16="http://schemas.microsoft.com/office/drawing/2014/main" id="{88FAEAFF-746D-4026-851F-A49A0A32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19" name="Picture 1" descr="https://mail.google.com/mail/images/cleardot.gif">
          <a:extLst>
            <a:ext uri="{FF2B5EF4-FFF2-40B4-BE49-F238E27FC236}">
              <a16:creationId xmlns:a16="http://schemas.microsoft.com/office/drawing/2014/main" id="{75D31AFB-ADAE-4F56-9967-8D58748C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0" name="Picture 1" descr="https://mail.google.com/mail/images/cleardot.gif">
          <a:extLst>
            <a:ext uri="{FF2B5EF4-FFF2-40B4-BE49-F238E27FC236}">
              <a16:creationId xmlns:a16="http://schemas.microsoft.com/office/drawing/2014/main" id="{8D272DBD-0F0B-4B00-AC0B-FF5B194E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1" name="Picture 1" descr="https://mail.google.com/mail/images/cleardot.gif">
          <a:extLst>
            <a:ext uri="{FF2B5EF4-FFF2-40B4-BE49-F238E27FC236}">
              <a16:creationId xmlns:a16="http://schemas.microsoft.com/office/drawing/2014/main" id="{ACC2A1F8-6C87-476F-A542-19F80ED7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2" name="Picture 1" descr="https://mail.google.com/mail/images/cleardot.gif">
          <a:extLst>
            <a:ext uri="{FF2B5EF4-FFF2-40B4-BE49-F238E27FC236}">
              <a16:creationId xmlns:a16="http://schemas.microsoft.com/office/drawing/2014/main" id="{5002AF26-E974-43D4-AACD-A14D483D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3" name="Picture 1" descr="https://mail.google.com/mail/images/cleardot.gif">
          <a:extLst>
            <a:ext uri="{FF2B5EF4-FFF2-40B4-BE49-F238E27FC236}">
              <a16:creationId xmlns:a16="http://schemas.microsoft.com/office/drawing/2014/main" id="{9E714CE7-74C0-41AF-B858-6FA57549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4" name="Picture 1" descr="https://mail.google.com/mail/images/cleardot.gif">
          <a:extLst>
            <a:ext uri="{FF2B5EF4-FFF2-40B4-BE49-F238E27FC236}">
              <a16:creationId xmlns:a16="http://schemas.microsoft.com/office/drawing/2014/main" id="{CDA8936E-2E25-4C10-B491-EAE45720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5" name="Picture 1" descr="https://mail.google.com/mail/images/cleardot.gif">
          <a:extLst>
            <a:ext uri="{FF2B5EF4-FFF2-40B4-BE49-F238E27FC236}">
              <a16:creationId xmlns:a16="http://schemas.microsoft.com/office/drawing/2014/main" id="{42C3B7B8-7CA6-4EAF-B0BC-F75159CF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6" name="Picture 1" descr="https://mail.google.com/mail/images/cleardot.gif">
          <a:extLst>
            <a:ext uri="{FF2B5EF4-FFF2-40B4-BE49-F238E27FC236}">
              <a16:creationId xmlns:a16="http://schemas.microsoft.com/office/drawing/2014/main" id="{38CCB02C-404E-47EE-9BD1-D7CE1FA6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7" name="Picture 1" descr="https://mail.google.com/mail/images/cleardot.gif">
          <a:extLst>
            <a:ext uri="{FF2B5EF4-FFF2-40B4-BE49-F238E27FC236}">
              <a16:creationId xmlns:a16="http://schemas.microsoft.com/office/drawing/2014/main" id="{D7B3FA1F-FB13-41C9-AB19-31FC1DCD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8" name="Picture 1" descr="https://mail.google.com/mail/images/cleardot.gif">
          <a:extLst>
            <a:ext uri="{FF2B5EF4-FFF2-40B4-BE49-F238E27FC236}">
              <a16:creationId xmlns:a16="http://schemas.microsoft.com/office/drawing/2014/main" id="{3C9BBF34-50CC-4F45-9CEF-CE6EAE3A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29" name="Picture 1" descr="https://mail.google.com/mail/images/cleardot.gif">
          <a:extLst>
            <a:ext uri="{FF2B5EF4-FFF2-40B4-BE49-F238E27FC236}">
              <a16:creationId xmlns:a16="http://schemas.microsoft.com/office/drawing/2014/main" id="{C5E9DDAA-A596-45C1-855D-8CFB4467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0" name="Picture 1" descr="https://mail.google.com/mail/images/cleardot.gif">
          <a:extLst>
            <a:ext uri="{FF2B5EF4-FFF2-40B4-BE49-F238E27FC236}">
              <a16:creationId xmlns:a16="http://schemas.microsoft.com/office/drawing/2014/main" id="{CCA2C17D-8952-4735-91AD-5ACA36BF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1" name="Picture 1" descr="https://mail.google.com/mail/images/cleardot.gif">
          <a:extLst>
            <a:ext uri="{FF2B5EF4-FFF2-40B4-BE49-F238E27FC236}">
              <a16:creationId xmlns:a16="http://schemas.microsoft.com/office/drawing/2014/main" id="{9777CEF3-DBF6-454A-B0D4-06CA5087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2" name="Picture 1" descr="https://mail.google.com/mail/images/cleardot.gif">
          <a:extLst>
            <a:ext uri="{FF2B5EF4-FFF2-40B4-BE49-F238E27FC236}">
              <a16:creationId xmlns:a16="http://schemas.microsoft.com/office/drawing/2014/main" id="{9EA58584-26FB-4874-9FAD-C240818E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3" name="Picture 1" descr="https://mail.google.com/mail/images/cleardot.gif">
          <a:extLst>
            <a:ext uri="{FF2B5EF4-FFF2-40B4-BE49-F238E27FC236}">
              <a16:creationId xmlns:a16="http://schemas.microsoft.com/office/drawing/2014/main" id="{1ADF05B5-4AEB-49E3-8829-28BD817B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4" name="Picture 1" descr="https://mail.google.com/mail/images/cleardot.gif">
          <a:extLst>
            <a:ext uri="{FF2B5EF4-FFF2-40B4-BE49-F238E27FC236}">
              <a16:creationId xmlns:a16="http://schemas.microsoft.com/office/drawing/2014/main" id="{08D608A5-200E-4315-8A2E-3ECB35C6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5" name="Picture 1" descr="https://mail.google.com/mail/images/cleardot.gif">
          <a:extLst>
            <a:ext uri="{FF2B5EF4-FFF2-40B4-BE49-F238E27FC236}">
              <a16:creationId xmlns:a16="http://schemas.microsoft.com/office/drawing/2014/main" id="{23F35FB9-02C2-4107-928F-0814DADC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6" name="Picture 1" descr="https://mail.google.com/mail/images/cleardot.gif">
          <a:extLst>
            <a:ext uri="{FF2B5EF4-FFF2-40B4-BE49-F238E27FC236}">
              <a16:creationId xmlns:a16="http://schemas.microsoft.com/office/drawing/2014/main" id="{6F2F6EAD-0F7A-4CAB-BED2-B7E9CF58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7" name="Picture 1" descr="https://mail.google.com/mail/images/cleardot.gif">
          <a:extLst>
            <a:ext uri="{FF2B5EF4-FFF2-40B4-BE49-F238E27FC236}">
              <a16:creationId xmlns:a16="http://schemas.microsoft.com/office/drawing/2014/main" id="{B7BDA082-B9AE-4AC4-8583-61366D00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8" name="Picture 1" descr="https://mail.google.com/mail/images/cleardot.gif">
          <a:extLst>
            <a:ext uri="{FF2B5EF4-FFF2-40B4-BE49-F238E27FC236}">
              <a16:creationId xmlns:a16="http://schemas.microsoft.com/office/drawing/2014/main" id="{579D84A0-F1A0-4CAE-8628-F45F53A6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39" name="Picture 1" descr="https://mail.google.com/mail/images/cleardot.gif">
          <a:extLst>
            <a:ext uri="{FF2B5EF4-FFF2-40B4-BE49-F238E27FC236}">
              <a16:creationId xmlns:a16="http://schemas.microsoft.com/office/drawing/2014/main" id="{6E591A92-B279-4E4A-B2E4-44623731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0" name="Picture 1" descr="https://mail.google.com/mail/images/cleardot.gif">
          <a:extLst>
            <a:ext uri="{FF2B5EF4-FFF2-40B4-BE49-F238E27FC236}">
              <a16:creationId xmlns:a16="http://schemas.microsoft.com/office/drawing/2014/main" id="{C2DE06D1-0BE2-49E3-A653-E797919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1" name="Picture 1" descr="https://mail.google.com/mail/images/cleardot.gif">
          <a:extLst>
            <a:ext uri="{FF2B5EF4-FFF2-40B4-BE49-F238E27FC236}">
              <a16:creationId xmlns:a16="http://schemas.microsoft.com/office/drawing/2014/main" id="{CF153EEB-98B5-4C94-936B-A5E13852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2" name="Picture 1" descr="https://mail.google.com/mail/images/cleardot.gif">
          <a:extLst>
            <a:ext uri="{FF2B5EF4-FFF2-40B4-BE49-F238E27FC236}">
              <a16:creationId xmlns:a16="http://schemas.microsoft.com/office/drawing/2014/main" id="{378D2025-3BCD-4A4B-8717-5C86D39E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3" name="Picture 1" descr="https://mail.google.com/mail/images/cleardot.gif">
          <a:extLst>
            <a:ext uri="{FF2B5EF4-FFF2-40B4-BE49-F238E27FC236}">
              <a16:creationId xmlns:a16="http://schemas.microsoft.com/office/drawing/2014/main" id="{C569890A-533C-4C75-BE05-AE8B7E41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4" name="Picture 1" descr="https://mail.google.com/mail/images/cleardot.gif">
          <a:extLst>
            <a:ext uri="{FF2B5EF4-FFF2-40B4-BE49-F238E27FC236}">
              <a16:creationId xmlns:a16="http://schemas.microsoft.com/office/drawing/2014/main" id="{AE0FAC38-A783-438A-8309-9490F45D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5" name="Picture 1" descr="https://mail.google.com/mail/images/cleardot.gif">
          <a:extLst>
            <a:ext uri="{FF2B5EF4-FFF2-40B4-BE49-F238E27FC236}">
              <a16:creationId xmlns:a16="http://schemas.microsoft.com/office/drawing/2014/main" id="{E039C709-0D8C-4097-A527-7FA1E579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6" name="Picture 1" descr="https://mail.google.com/mail/images/cleardot.gif">
          <a:extLst>
            <a:ext uri="{FF2B5EF4-FFF2-40B4-BE49-F238E27FC236}">
              <a16:creationId xmlns:a16="http://schemas.microsoft.com/office/drawing/2014/main" id="{D916DCD2-1E40-4E3B-A515-63DF2764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7" name="Picture 1" descr="https://mail.google.com/mail/images/cleardot.gif">
          <a:extLst>
            <a:ext uri="{FF2B5EF4-FFF2-40B4-BE49-F238E27FC236}">
              <a16:creationId xmlns:a16="http://schemas.microsoft.com/office/drawing/2014/main" id="{6F42ECE5-4B43-4322-B629-F6766BCD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8" name="Picture 1" descr="https://mail.google.com/mail/images/cleardot.gif">
          <a:extLst>
            <a:ext uri="{FF2B5EF4-FFF2-40B4-BE49-F238E27FC236}">
              <a16:creationId xmlns:a16="http://schemas.microsoft.com/office/drawing/2014/main" id="{18F5682D-69CD-4384-89A1-E10B6F15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49" name="Picture 1" descr="https://mail.google.com/mail/images/cleardot.gif">
          <a:extLst>
            <a:ext uri="{FF2B5EF4-FFF2-40B4-BE49-F238E27FC236}">
              <a16:creationId xmlns:a16="http://schemas.microsoft.com/office/drawing/2014/main" id="{38B0BB01-6537-4819-AFD2-E3650CB2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0" name="Picture 1" descr="https://mail.google.com/mail/images/cleardot.gif">
          <a:extLst>
            <a:ext uri="{FF2B5EF4-FFF2-40B4-BE49-F238E27FC236}">
              <a16:creationId xmlns:a16="http://schemas.microsoft.com/office/drawing/2014/main" id="{F80C6DEF-C2F2-4E94-BBA2-840205C6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1" name="Picture 1" descr="https://mail.google.com/mail/images/cleardot.gif">
          <a:extLst>
            <a:ext uri="{FF2B5EF4-FFF2-40B4-BE49-F238E27FC236}">
              <a16:creationId xmlns:a16="http://schemas.microsoft.com/office/drawing/2014/main" id="{4A60F328-B58D-4F7A-9B10-CAAE1AEE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2" name="Picture 1" descr="https://mail.google.com/mail/images/cleardot.gif">
          <a:extLst>
            <a:ext uri="{FF2B5EF4-FFF2-40B4-BE49-F238E27FC236}">
              <a16:creationId xmlns:a16="http://schemas.microsoft.com/office/drawing/2014/main" id="{713E5FC2-D243-4C49-97BD-7CB3B082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3" name="Picture 1" descr="https://mail.google.com/mail/images/cleardot.gif">
          <a:extLst>
            <a:ext uri="{FF2B5EF4-FFF2-40B4-BE49-F238E27FC236}">
              <a16:creationId xmlns:a16="http://schemas.microsoft.com/office/drawing/2014/main" id="{DD140030-5921-4360-9714-9EA84977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4" name="Picture 1" descr="https://mail.google.com/mail/images/cleardot.gif">
          <a:extLst>
            <a:ext uri="{FF2B5EF4-FFF2-40B4-BE49-F238E27FC236}">
              <a16:creationId xmlns:a16="http://schemas.microsoft.com/office/drawing/2014/main" id="{58D09B6C-9395-45EE-BFE8-9001ECA3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5" name="Picture 1" descr="https://mail.google.com/mail/images/cleardot.gif">
          <a:extLst>
            <a:ext uri="{FF2B5EF4-FFF2-40B4-BE49-F238E27FC236}">
              <a16:creationId xmlns:a16="http://schemas.microsoft.com/office/drawing/2014/main" id="{7AB044C8-EB46-4530-916F-B6E06FD0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6" name="Picture 1" descr="https://mail.google.com/mail/images/cleardot.gif">
          <a:extLst>
            <a:ext uri="{FF2B5EF4-FFF2-40B4-BE49-F238E27FC236}">
              <a16:creationId xmlns:a16="http://schemas.microsoft.com/office/drawing/2014/main" id="{E406E35B-3D25-4C42-AC1A-5D48F898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7" name="Picture 1" descr="https://mail.google.com/mail/images/cleardot.gif">
          <a:extLst>
            <a:ext uri="{FF2B5EF4-FFF2-40B4-BE49-F238E27FC236}">
              <a16:creationId xmlns:a16="http://schemas.microsoft.com/office/drawing/2014/main" id="{41370DE7-CB3C-4587-962C-17419DA2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8" name="Picture 1" descr="https://mail.google.com/mail/images/cleardot.gif">
          <a:extLst>
            <a:ext uri="{FF2B5EF4-FFF2-40B4-BE49-F238E27FC236}">
              <a16:creationId xmlns:a16="http://schemas.microsoft.com/office/drawing/2014/main" id="{D08DB556-7CEA-4433-9514-02EE05DF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59" name="Picture 1" descr="https://mail.google.com/mail/images/cleardot.gif">
          <a:extLst>
            <a:ext uri="{FF2B5EF4-FFF2-40B4-BE49-F238E27FC236}">
              <a16:creationId xmlns:a16="http://schemas.microsoft.com/office/drawing/2014/main" id="{8F4DA0C6-1A74-417F-A7C4-6CF08826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0" name="Picture 1" descr="https://mail.google.com/mail/images/cleardot.gif">
          <a:extLst>
            <a:ext uri="{FF2B5EF4-FFF2-40B4-BE49-F238E27FC236}">
              <a16:creationId xmlns:a16="http://schemas.microsoft.com/office/drawing/2014/main" id="{5ACF7838-4EA1-45A6-BC98-60F6A74E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1" name="Picture 1" descr="https://mail.google.com/mail/images/cleardot.gif">
          <a:extLst>
            <a:ext uri="{FF2B5EF4-FFF2-40B4-BE49-F238E27FC236}">
              <a16:creationId xmlns:a16="http://schemas.microsoft.com/office/drawing/2014/main" id="{83FB108C-80BE-49B8-BF73-5D94E41F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2" name="Picture 1" descr="https://mail.google.com/mail/images/cleardot.gif">
          <a:extLst>
            <a:ext uri="{FF2B5EF4-FFF2-40B4-BE49-F238E27FC236}">
              <a16:creationId xmlns:a16="http://schemas.microsoft.com/office/drawing/2014/main" id="{B253204B-1EE0-4389-A589-12A53E07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3" name="Picture 1" descr="https://mail.google.com/mail/images/cleardot.gif">
          <a:extLst>
            <a:ext uri="{FF2B5EF4-FFF2-40B4-BE49-F238E27FC236}">
              <a16:creationId xmlns:a16="http://schemas.microsoft.com/office/drawing/2014/main" id="{B6D7C616-A551-499E-8EA9-A650E0A7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4" name="Picture 1" descr="https://mail.google.com/mail/images/cleardot.gif">
          <a:extLst>
            <a:ext uri="{FF2B5EF4-FFF2-40B4-BE49-F238E27FC236}">
              <a16:creationId xmlns:a16="http://schemas.microsoft.com/office/drawing/2014/main" id="{4956E957-CA81-49BA-B532-5ADAE9A1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5" name="Picture 1" descr="https://mail.google.com/mail/images/cleardot.gif">
          <a:extLst>
            <a:ext uri="{FF2B5EF4-FFF2-40B4-BE49-F238E27FC236}">
              <a16:creationId xmlns:a16="http://schemas.microsoft.com/office/drawing/2014/main" id="{EAC3EA0B-E9CD-4E68-8FD2-6C659DF9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6" name="Picture 1" descr="https://mail.google.com/mail/images/cleardot.gif">
          <a:extLst>
            <a:ext uri="{FF2B5EF4-FFF2-40B4-BE49-F238E27FC236}">
              <a16:creationId xmlns:a16="http://schemas.microsoft.com/office/drawing/2014/main" id="{2AACBE93-DC45-498A-902C-48058AB3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7" name="Picture 1" descr="https://mail.google.com/mail/images/cleardot.gif">
          <a:extLst>
            <a:ext uri="{FF2B5EF4-FFF2-40B4-BE49-F238E27FC236}">
              <a16:creationId xmlns:a16="http://schemas.microsoft.com/office/drawing/2014/main" id="{01EC03C6-E609-4182-9C48-63C4861B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8" name="Picture 1" descr="https://mail.google.com/mail/images/cleardot.gif">
          <a:extLst>
            <a:ext uri="{FF2B5EF4-FFF2-40B4-BE49-F238E27FC236}">
              <a16:creationId xmlns:a16="http://schemas.microsoft.com/office/drawing/2014/main" id="{8489186C-FA68-411A-A2CB-473C2BC8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69" name="Picture 1" descr="https://mail.google.com/mail/images/cleardot.gif">
          <a:extLst>
            <a:ext uri="{FF2B5EF4-FFF2-40B4-BE49-F238E27FC236}">
              <a16:creationId xmlns:a16="http://schemas.microsoft.com/office/drawing/2014/main" id="{C5333EEA-13FB-496D-AB3C-2B63B773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0" name="Picture 1" descr="https://mail.google.com/mail/images/cleardot.gif">
          <a:extLst>
            <a:ext uri="{FF2B5EF4-FFF2-40B4-BE49-F238E27FC236}">
              <a16:creationId xmlns:a16="http://schemas.microsoft.com/office/drawing/2014/main" id="{B5F9FFB1-B0BF-4A1A-8685-DB14FC54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1" name="Picture 1" descr="https://mail.google.com/mail/images/cleardot.gif">
          <a:extLst>
            <a:ext uri="{FF2B5EF4-FFF2-40B4-BE49-F238E27FC236}">
              <a16:creationId xmlns:a16="http://schemas.microsoft.com/office/drawing/2014/main" id="{74CA9182-028D-40A8-8C15-3B9C13E6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2" name="Picture 1" descr="https://mail.google.com/mail/images/cleardot.gif">
          <a:extLst>
            <a:ext uri="{FF2B5EF4-FFF2-40B4-BE49-F238E27FC236}">
              <a16:creationId xmlns:a16="http://schemas.microsoft.com/office/drawing/2014/main" id="{00821B46-AEC8-47DD-B371-DE377E3A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3" name="Picture 1" descr="https://mail.google.com/mail/images/cleardot.gif">
          <a:extLst>
            <a:ext uri="{FF2B5EF4-FFF2-40B4-BE49-F238E27FC236}">
              <a16:creationId xmlns:a16="http://schemas.microsoft.com/office/drawing/2014/main" id="{30432E69-FF28-4A43-B76C-ADD1E0BE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4" name="Picture 1" descr="https://mail.google.com/mail/images/cleardot.gif">
          <a:extLst>
            <a:ext uri="{FF2B5EF4-FFF2-40B4-BE49-F238E27FC236}">
              <a16:creationId xmlns:a16="http://schemas.microsoft.com/office/drawing/2014/main" id="{9D1F16E1-EAE6-412E-A2D4-83886403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5" name="Picture 1" descr="https://mail.google.com/mail/images/cleardot.gif">
          <a:extLst>
            <a:ext uri="{FF2B5EF4-FFF2-40B4-BE49-F238E27FC236}">
              <a16:creationId xmlns:a16="http://schemas.microsoft.com/office/drawing/2014/main" id="{F4905FBF-A7BB-4E61-AB41-5778961A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6" name="Picture 1" descr="https://mail.google.com/mail/images/cleardot.gif">
          <a:extLst>
            <a:ext uri="{FF2B5EF4-FFF2-40B4-BE49-F238E27FC236}">
              <a16:creationId xmlns:a16="http://schemas.microsoft.com/office/drawing/2014/main" id="{82A31858-4327-45BC-B4D3-125FB29F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7" name="Picture 1" descr="https://mail.google.com/mail/images/cleardot.gif">
          <a:extLst>
            <a:ext uri="{FF2B5EF4-FFF2-40B4-BE49-F238E27FC236}">
              <a16:creationId xmlns:a16="http://schemas.microsoft.com/office/drawing/2014/main" id="{09CAC5BF-9578-47B9-BEF7-BB7F35BE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8" name="Picture 1" descr="https://mail.google.com/mail/images/cleardot.gif">
          <a:extLst>
            <a:ext uri="{FF2B5EF4-FFF2-40B4-BE49-F238E27FC236}">
              <a16:creationId xmlns:a16="http://schemas.microsoft.com/office/drawing/2014/main" id="{B4E50285-F1B0-4334-A36E-6D340BAA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79" name="Picture 1" descr="https://mail.google.com/mail/images/cleardot.gif">
          <a:extLst>
            <a:ext uri="{FF2B5EF4-FFF2-40B4-BE49-F238E27FC236}">
              <a16:creationId xmlns:a16="http://schemas.microsoft.com/office/drawing/2014/main" id="{523DD9C7-1EB7-47F3-9930-5D2985C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0" name="Picture 1" descr="https://mail.google.com/mail/images/cleardot.gif">
          <a:extLst>
            <a:ext uri="{FF2B5EF4-FFF2-40B4-BE49-F238E27FC236}">
              <a16:creationId xmlns:a16="http://schemas.microsoft.com/office/drawing/2014/main" id="{CDAA4F6B-AEED-4DC1-97D9-0A1CEAB4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1" name="Picture 1" descr="https://mail.google.com/mail/images/cleardot.gif">
          <a:extLst>
            <a:ext uri="{FF2B5EF4-FFF2-40B4-BE49-F238E27FC236}">
              <a16:creationId xmlns:a16="http://schemas.microsoft.com/office/drawing/2014/main" id="{EC0F7ACB-71E6-40E9-9064-76F00B19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2" name="Picture 1" descr="https://mail.google.com/mail/images/cleardot.gif">
          <a:extLst>
            <a:ext uri="{FF2B5EF4-FFF2-40B4-BE49-F238E27FC236}">
              <a16:creationId xmlns:a16="http://schemas.microsoft.com/office/drawing/2014/main" id="{77009A15-1636-4AE1-850B-7B47E635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3" name="Picture 1" descr="https://mail.google.com/mail/images/cleardot.gif">
          <a:extLst>
            <a:ext uri="{FF2B5EF4-FFF2-40B4-BE49-F238E27FC236}">
              <a16:creationId xmlns:a16="http://schemas.microsoft.com/office/drawing/2014/main" id="{7087A05C-9908-4F25-804A-975D8343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4" name="Picture 1" descr="https://mail.google.com/mail/images/cleardot.gif">
          <a:extLst>
            <a:ext uri="{FF2B5EF4-FFF2-40B4-BE49-F238E27FC236}">
              <a16:creationId xmlns:a16="http://schemas.microsoft.com/office/drawing/2014/main" id="{8A3574AE-D28D-49B2-A4A4-6EE5DC95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5" name="Picture 1" descr="https://mail.google.com/mail/images/cleardot.gif">
          <a:extLst>
            <a:ext uri="{FF2B5EF4-FFF2-40B4-BE49-F238E27FC236}">
              <a16:creationId xmlns:a16="http://schemas.microsoft.com/office/drawing/2014/main" id="{009516EB-6D58-43EB-9F48-6CE4B1DB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6" name="Picture 1" descr="https://mail.google.com/mail/images/cleardot.gif">
          <a:extLst>
            <a:ext uri="{FF2B5EF4-FFF2-40B4-BE49-F238E27FC236}">
              <a16:creationId xmlns:a16="http://schemas.microsoft.com/office/drawing/2014/main" id="{832FD4E3-B14C-4A8B-AEE3-0AE36F96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7" name="Picture 1" descr="https://mail.google.com/mail/images/cleardot.gif">
          <a:extLst>
            <a:ext uri="{FF2B5EF4-FFF2-40B4-BE49-F238E27FC236}">
              <a16:creationId xmlns:a16="http://schemas.microsoft.com/office/drawing/2014/main" id="{70ED279F-F951-4182-9880-50A449FA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8" name="Picture 1" descr="https://mail.google.com/mail/images/cleardot.gif">
          <a:extLst>
            <a:ext uri="{FF2B5EF4-FFF2-40B4-BE49-F238E27FC236}">
              <a16:creationId xmlns:a16="http://schemas.microsoft.com/office/drawing/2014/main" id="{A11F41DA-716A-4E12-977E-1C209221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89" name="Picture 1" descr="https://mail.google.com/mail/images/cleardot.gif">
          <a:extLst>
            <a:ext uri="{FF2B5EF4-FFF2-40B4-BE49-F238E27FC236}">
              <a16:creationId xmlns:a16="http://schemas.microsoft.com/office/drawing/2014/main" id="{DDBF16A6-DE2A-446A-9967-9215CA3E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0" name="Picture 1" descr="https://mail.google.com/mail/images/cleardot.gif">
          <a:extLst>
            <a:ext uri="{FF2B5EF4-FFF2-40B4-BE49-F238E27FC236}">
              <a16:creationId xmlns:a16="http://schemas.microsoft.com/office/drawing/2014/main" id="{640C0417-2AA3-4109-949F-1738A471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1" name="Picture 1" descr="https://mail.google.com/mail/images/cleardot.gif">
          <a:extLst>
            <a:ext uri="{FF2B5EF4-FFF2-40B4-BE49-F238E27FC236}">
              <a16:creationId xmlns:a16="http://schemas.microsoft.com/office/drawing/2014/main" id="{C9ADF179-55F7-4E79-8541-C0E80B0A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2" name="Picture 1" descr="https://mail.google.com/mail/images/cleardot.gif">
          <a:extLst>
            <a:ext uri="{FF2B5EF4-FFF2-40B4-BE49-F238E27FC236}">
              <a16:creationId xmlns:a16="http://schemas.microsoft.com/office/drawing/2014/main" id="{5E511B84-DAFE-483D-B6A6-05690108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3" name="Picture 1" descr="https://mail.google.com/mail/images/cleardot.gif">
          <a:extLst>
            <a:ext uri="{FF2B5EF4-FFF2-40B4-BE49-F238E27FC236}">
              <a16:creationId xmlns:a16="http://schemas.microsoft.com/office/drawing/2014/main" id="{F494851F-F2C4-4074-AA94-2F44D469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4" name="Picture 1" descr="https://mail.google.com/mail/images/cleardot.gif">
          <a:extLst>
            <a:ext uri="{FF2B5EF4-FFF2-40B4-BE49-F238E27FC236}">
              <a16:creationId xmlns:a16="http://schemas.microsoft.com/office/drawing/2014/main" id="{2407B441-2732-4418-B4D2-EFB267E2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5" name="Picture 1" descr="https://mail.google.com/mail/images/cleardot.gif">
          <a:extLst>
            <a:ext uri="{FF2B5EF4-FFF2-40B4-BE49-F238E27FC236}">
              <a16:creationId xmlns:a16="http://schemas.microsoft.com/office/drawing/2014/main" id="{0321E35E-4559-44CF-8DCA-6655725E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6" name="Picture 1" descr="https://mail.google.com/mail/images/cleardot.gif">
          <a:extLst>
            <a:ext uri="{FF2B5EF4-FFF2-40B4-BE49-F238E27FC236}">
              <a16:creationId xmlns:a16="http://schemas.microsoft.com/office/drawing/2014/main" id="{6EFC9050-9355-4A60-A051-BC502862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7" name="Picture 1" descr="https://mail.google.com/mail/images/cleardot.gif">
          <a:extLst>
            <a:ext uri="{FF2B5EF4-FFF2-40B4-BE49-F238E27FC236}">
              <a16:creationId xmlns:a16="http://schemas.microsoft.com/office/drawing/2014/main" id="{E92AE992-11D3-4460-99AB-04B6CF97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8" name="Picture 1" descr="https://mail.google.com/mail/images/cleardot.gif">
          <a:extLst>
            <a:ext uri="{FF2B5EF4-FFF2-40B4-BE49-F238E27FC236}">
              <a16:creationId xmlns:a16="http://schemas.microsoft.com/office/drawing/2014/main" id="{32250EA2-23FB-45FD-96E0-3CC38FAF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799" name="Picture 1" descr="https://mail.google.com/mail/images/cleardot.gif">
          <a:extLst>
            <a:ext uri="{FF2B5EF4-FFF2-40B4-BE49-F238E27FC236}">
              <a16:creationId xmlns:a16="http://schemas.microsoft.com/office/drawing/2014/main" id="{1BA11B5B-669D-4B2D-9EBC-939E3446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0" name="Picture 1" descr="https://mail.google.com/mail/images/cleardot.gif">
          <a:extLst>
            <a:ext uri="{FF2B5EF4-FFF2-40B4-BE49-F238E27FC236}">
              <a16:creationId xmlns:a16="http://schemas.microsoft.com/office/drawing/2014/main" id="{F5DADA30-A5FA-4544-BE80-BB8F69C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1" name="Picture 1" descr="https://mail.google.com/mail/images/cleardot.gif">
          <a:extLst>
            <a:ext uri="{FF2B5EF4-FFF2-40B4-BE49-F238E27FC236}">
              <a16:creationId xmlns:a16="http://schemas.microsoft.com/office/drawing/2014/main" id="{15235F45-7287-4825-9534-F2E723E5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2" name="Picture 1" descr="https://mail.google.com/mail/images/cleardot.gif">
          <a:extLst>
            <a:ext uri="{FF2B5EF4-FFF2-40B4-BE49-F238E27FC236}">
              <a16:creationId xmlns:a16="http://schemas.microsoft.com/office/drawing/2014/main" id="{5B61F1AD-BC23-4E60-9CF3-694C3C83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3" name="Picture 1" descr="https://mail.google.com/mail/images/cleardot.gif">
          <a:extLst>
            <a:ext uri="{FF2B5EF4-FFF2-40B4-BE49-F238E27FC236}">
              <a16:creationId xmlns:a16="http://schemas.microsoft.com/office/drawing/2014/main" id="{C336D7B0-0F94-4C6C-8426-949DC416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4" name="Picture 1" descr="https://mail.google.com/mail/images/cleardot.gif">
          <a:extLst>
            <a:ext uri="{FF2B5EF4-FFF2-40B4-BE49-F238E27FC236}">
              <a16:creationId xmlns:a16="http://schemas.microsoft.com/office/drawing/2014/main" id="{57521D93-946B-4122-B9A1-AA141F04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5" name="Picture 1" descr="https://mail.google.com/mail/images/cleardot.gif">
          <a:extLst>
            <a:ext uri="{FF2B5EF4-FFF2-40B4-BE49-F238E27FC236}">
              <a16:creationId xmlns:a16="http://schemas.microsoft.com/office/drawing/2014/main" id="{5C2C1466-9E9C-4678-96A7-28A66D30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6" name="Picture 1" descr="https://mail.google.com/mail/images/cleardot.gif">
          <a:extLst>
            <a:ext uri="{FF2B5EF4-FFF2-40B4-BE49-F238E27FC236}">
              <a16:creationId xmlns:a16="http://schemas.microsoft.com/office/drawing/2014/main" id="{F78F3EC6-5AF0-4F38-A7BF-FAF29E10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7" name="Picture 1" descr="https://mail.google.com/mail/images/cleardot.gif">
          <a:extLst>
            <a:ext uri="{FF2B5EF4-FFF2-40B4-BE49-F238E27FC236}">
              <a16:creationId xmlns:a16="http://schemas.microsoft.com/office/drawing/2014/main" id="{A609DE61-6A0E-483F-B558-ABEE527A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8" name="Picture 1" descr="https://mail.google.com/mail/images/cleardot.gif">
          <a:extLst>
            <a:ext uri="{FF2B5EF4-FFF2-40B4-BE49-F238E27FC236}">
              <a16:creationId xmlns:a16="http://schemas.microsoft.com/office/drawing/2014/main" id="{B984484C-9C45-4376-B4BC-E97DFBB5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09" name="Picture 1" descr="https://mail.google.com/mail/images/cleardot.gif">
          <a:extLst>
            <a:ext uri="{FF2B5EF4-FFF2-40B4-BE49-F238E27FC236}">
              <a16:creationId xmlns:a16="http://schemas.microsoft.com/office/drawing/2014/main" id="{C4EA9727-C500-4D22-9481-D340AD5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0" name="Picture 1" descr="https://mail.google.com/mail/images/cleardot.gif">
          <a:extLst>
            <a:ext uri="{FF2B5EF4-FFF2-40B4-BE49-F238E27FC236}">
              <a16:creationId xmlns:a16="http://schemas.microsoft.com/office/drawing/2014/main" id="{F1D88516-1B59-44DB-8BF6-53E8D700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1" name="Picture 1" descr="https://mail.google.com/mail/images/cleardot.gif">
          <a:extLst>
            <a:ext uri="{FF2B5EF4-FFF2-40B4-BE49-F238E27FC236}">
              <a16:creationId xmlns:a16="http://schemas.microsoft.com/office/drawing/2014/main" id="{873E60BD-8471-4F4C-B16E-0244FE70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2" name="Picture 1" descr="https://mail.google.com/mail/images/cleardot.gif">
          <a:extLst>
            <a:ext uri="{FF2B5EF4-FFF2-40B4-BE49-F238E27FC236}">
              <a16:creationId xmlns:a16="http://schemas.microsoft.com/office/drawing/2014/main" id="{9EE93AF0-96C7-41FE-AE95-7FD3D9E7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3" name="Picture 1" descr="https://mail.google.com/mail/images/cleardot.gif">
          <a:extLst>
            <a:ext uri="{FF2B5EF4-FFF2-40B4-BE49-F238E27FC236}">
              <a16:creationId xmlns:a16="http://schemas.microsoft.com/office/drawing/2014/main" id="{CD5778D9-F6C7-4ED2-AFA7-91BCB6B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4" name="Picture 1" descr="https://mail.google.com/mail/images/cleardot.gif">
          <a:extLst>
            <a:ext uri="{FF2B5EF4-FFF2-40B4-BE49-F238E27FC236}">
              <a16:creationId xmlns:a16="http://schemas.microsoft.com/office/drawing/2014/main" id="{A91454F6-07B9-453E-9DEA-709D9991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5" name="Picture 1" descr="https://mail.google.com/mail/images/cleardot.gif">
          <a:extLst>
            <a:ext uri="{FF2B5EF4-FFF2-40B4-BE49-F238E27FC236}">
              <a16:creationId xmlns:a16="http://schemas.microsoft.com/office/drawing/2014/main" id="{C1D3CE3B-66EB-4F24-B0CD-492F6277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6" name="Picture 1" descr="https://mail.google.com/mail/images/cleardot.gif">
          <a:extLst>
            <a:ext uri="{FF2B5EF4-FFF2-40B4-BE49-F238E27FC236}">
              <a16:creationId xmlns:a16="http://schemas.microsoft.com/office/drawing/2014/main" id="{B611020B-8E1E-4FE2-82C1-C4FCD314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7" name="Picture 1" descr="https://mail.google.com/mail/images/cleardot.gif">
          <a:extLst>
            <a:ext uri="{FF2B5EF4-FFF2-40B4-BE49-F238E27FC236}">
              <a16:creationId xmlns:a16="http://schemas.microsoft.com/office/drawing/2014/main" id="{2FF56D83-490C-447A-BC67-9FC27D3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8" name="Picture 1" descr="https://mail.google.com/mail/images/cleardot.gif">
          <a:extLst>
            <a:ext uri="{FF2B5EF4-FFF2-40B4-BE49-F238E27FC236}">
              <a16:creationId xmlns:a16="http://schemas.microsoft.com/office/drawing/2014/main" id="{D157EDF2-07B0-4BD1-8543-CB52F165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19" name="Picture 1" descr="https://mail.google.com/mail/images/cleardot.gif">
          <a:extLst>
            <a:ext uri="{FF2B5EF4-FFF2-40B4-BE49-F238E27FC236}">
              <a16:creationId xmlns:a16="http://schemas.microsoft.com/office/drawing/2014/main" id="{F3FCB295-1D8C-4A79-9457-FCB88338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0" name="Picture 1" descr="https://mail.google.com/mail/images/cleardot.gif">
          <a:extLst>
            <a:ext uri="{FF2B5EF4-FFF2-40B4-BE49-F238E27FC236}">
              <a16:creationId xmlns:a16="http://schemas.microsoft.com/office/drawing/2014/main" id="{9B193DE4-7037-4BF6-A3C1-B94AC7D7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1" name="Picture 1" descr="https://mail.google.com/mail/images/cleardot.gif">
          <a:extLst>
            <a:ext uri="{FF2B5EF4-FFF2-40B4-BE49-F238E27FC236}">
              <a16:creationId xmlns:a16="http://schemas.microsoft.com/office/drawing/2014/main" id="{0FA8E55E-9DEC-423C-A4EC-B69DDB9F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2" name="Picture 1" descr="https://mail.google.com/mail/images/cleardot.gif">
          <a:extLst>
            <a:ext uri="{FF2B5EF4-FFF2-40B4-BE49-F238E27FC236}">
              <a16:creationId xmlns:a16="http://schemas.microsoft.com/office/drawing/2014/main" id="{929EA708-4BF3-4431-B8D3-6F5DDB85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3" name="Picture 1" descr="https://mail.google.com/mail/images/cleardot.gif">
          <a:extLst>
            <a:ext uri="{FF2B5EF4-FFF2-40B4-BE49-F238E27FC236}">
              <a16:creationId xmlns:a16="http://schemas.microsoft.com/office/drawing/2014/main" id="{8555F1F2-71BF-4BE7-AA54-D205F5F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4" name="Picture 1" descr="https://mail.google.com/mail/images/cleardot.gif">
          <a:extLst>
            <a:ext uri="{FF2B5EF4-FFF2-40B4-BE49-F238E27FC236}">
              <a16:creationId xmlns:a16="http://schemas.microsoft.com/office/drawing/2014/main" id="{FE67C632-0B61-49B6-9F75-32C76588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5" name="Picture 1" descr="https://mail.google.com/mail/images/cleardot.gif">
          <a:extLst>
            <a:ext uri="{FF2B5EF4-FFF2-40B4-BE49-F238E27FC236}">
              <a16:creationId xmlns:a16="http://schemas.microsoft.com/office/drawing/2014/main" id="{ACE11675-4AE0-4264-9EE1-2323B956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6" name="Picture 1" descr="https://mail.google.com/mail/images/cleardot.gif">
          <a:extLst>
            <a:ext uri="{FF2B5EF4-FFF2-40B4-BE49-F238E27FC236}">
              <a16:creationId xmlns:a16="http://schemas.microsoft.com/office/drawing/2014/main" id="{DF40E6C4-FA82-4AE4-9F4F-4AE2E764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7" name="Picture 1" descr="https://mail.google.com/mail/images/cleardot.gif">
          <a:extLst>
            <a:ext uri="{FF2B5EF4-FFF2-40B4-BE49-F238E27FC236}">
              <a16:creationId xmlns:a16="http://schemas.microsoft.com/office/drawing/2014/main" id="{7992E53D-C50E-424D-86E1-E6C1D155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8" name="Picture 1" descr="https://mail.google.com/mail/images/cleardot.gif">
          <a:extLst>
            <a:ext uri="{FF2B5EF4-FFF2-40B4-BE49-F238E27FC236}">
              <a16:creationId xmlns:a16="http://schemas.microsoft.com/office/drawing/2014/main" id="{D675721E-D3E2-4332-AE64-99A27164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29" name="Picture 1" descr="https://mail.google.com/mail/images/cleardot.gif">
          <a:extLst>
            <a:ext uri="{FF2B5EF4-FFF2-40B4-BE49-F238E27FC236}">
              <a16:creationId xmlns:a16="http://schemas.microsoft.com/office/drawing/2014/main" id="{4CD9CBD7-5822-486E-A3CA-DF8E60AD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0" name="Picture 1" descr="https://mail.google.com/mail/images/cleardot.gif">
          <a:extLst>
            <a:ext uri="{FF2B5EF4-FFF2-40B4-BE49-F238E27FC236}">
              <a16:creationId xmlns:a16="http://schemas.microsoft.com/office/drawing/2014/main" id="{CDCF465B-616F-4098-A859-E9DBFD8E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1" name="Picture 1" descr="https://mail.google.com/mail/images/cleardot.gif">
          <a:extLst>
            <a:ext uri="{FF2B5EF4-FFF2-40B4-BE49-F238E27FC236}">
              <a16:creationId xmlns:a16="http://schemas.microsoft.com/office/drawing/2014/main" id="{EE1449A2-3028-4213-A62F-1EEB40A2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2" name="Picture 1" descr="https://mail.google.com/mail/images/cleardot.gif">
          <a:extLst>
            <a:ext uri="{FF2B5EF4-FFF2-40B4-BE49-F238E27FC236}">
              <a16:creationId xmlns:a16="http://schemas.microsoft.com/office/drawing/2014/main" id="{948848FF-1705-4AE5-B92E-8BA8CB06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3" name="Picture 1" descr="https://mail.google.com/mail/images/cleardot.gif">
          <a:extLst>
            <a:ext uri="{FF2B5EF4-FFF2-40B4-BE49-F238E27FC236}">
              <a16:creationId xmlns:a16="http://schemas.microsoft.com/office/drawing/2014/main" id="{F95D9804-0F4C-4442-BD73-AFF17EA7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4" name="Picture 1" descr="https://mail.google.com/mail/images/cleardot.gif">
          <a:extLst>
            <a:ext uri="{FF2B5EF4-FFF2-40B4-BE49-F238E27FC236}">
              <a16:creationId xmlns:a16="http://schemas.microsoft.com/office/drawing/2014/main" id="{32BBA522-11C0-4B69-8653-53C070B9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5" name="Picture 1" descr="https://mail.google.com/mail/images/cleardot.gif">
          <a:extLst>
            <a:ext uri="{FF2B5EF4-FFF2-40B4-BE49-F238E27FC236}">
              <a16:creationId xmlns:a16="http://schemas.microsoft.com/office/drawing/2014/main" id="{08F34319-8E3F-4829-B71E-8307FBE4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6" name="Picture 1" descr="https://mail.google.com/mail/images/cleardot.gif">
          <a:extLst>
            <a:ext uri="{FF2B5EF4-FFF2-40B4-BE49-F238E27FC236}">
              <a16:creationId xmlns:a16="http://schemas.microsoft.com/office/drawing/2014/main" id="{4699BF4B-B53E-4EBD-B46B-8BDFFBAA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7" name="Picture 1" descr="https://mail.google.com/mail/images/cleardot.gif">
          <a:extLst>
            <a:ext uri="{FF2B5EF4-FFF2-40B4-BE49-F238E27FC236}">
              <a16:creationId xmlns:a16="http://schemas.microsoft.com/office/drawing/2014/main" id="{24EC63B0-A9C0-4C85-873A-70450EB9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8" name="Picture 1" descr="https://mail.google.com/mail/images/cleardot.gif">
          <a:extLst>
            <a:ext uri="{FF2B5EF4-FFF2-40B4-BE49-F238E27FC236}">
              <a16:creationId xmlns:a16="http://schemas.microsoft.com/office/drawing/2014/main" id="{0D0D7D08-2A2F-4F76-B704-F90C0C64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39" name="Picture 1" descr="https://mail.google.com/mail/images/cleardot.gif">
          <a:extLst>
            <a:ext uri="{FF2B5EF4-FFF2-40B4-BE49-F238E27FC236}">
              <a16:creationId xmlns:a16="http://schemas.microsoft.com/office/drawing/2014/main" id="{358811E4-95B3-465E-9D12-902A41C4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0" name="Picture 1" descr="https://mail.google.com/mail/images/cleardot.gif">
          <a:extLst>
            <a:ext uri="{FF2B5EF4-FFF2-40B4-BE49-F238E27FC236}">
              <a16:creationId xmlns:a16="http://schemas.microsoft.com/office/drawing/2014/main" id="{75345F06-DAD9-4AD4-8103-8E745328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1" name="Picture 1" descr="https://mail.google.com/mail/images/cleardot.gif">
          <a:extLst>
            <a:ext uri="{FF2B5EF4-FFF2-40B4-BE49-F238E27FC236}">
              <a16:creationId xmlns:a16="http://schemas.microsoft.com/office/drawing/2014/main" id="{F8F98FEF-F2C3-4849-86DD-C492FC15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2" name="Picture 1" descr="https://mail.google.com/mail/images/cleardot.gif">
          <a:extLst>
            <a:ext uri="{FF2B5EF4-FFF2-40B4-BE49-F238E27FC236}">
              <a16:creationId xmlns:a16="http://schemas.microsoft.com/office/drawing/2014/main" id="{4352E179-159A-4BB3-ADF9-8A7847FD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3" name="Picture 1" descr="https://mail.google.com/mail/images/cleardot.gif">
          <a:extLst>
            <a:ext uri="{FF2B5EF4-FFF2-40B4-BE49-F238E27FC236}">
              <a16:creationId xmlns:a16="http://schemas.microsoft.com/office/drawing/2014/main" id="{20145F1A-7B5F-471A-B1DE-3B18DA14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4" name="Picture 1" descr="https://mail.google.com/mail/images/cleardot.gif">
          <a:extLst>
            <a:ext uri="{FF2B5EF4-FFF2-40B4-BE49-F238E27FC236}">
              <a16:creationId xmlns:a16="http://schemas.microsoft.com/office/drawing/2014/main" id="{EDE2FAEC-3D5C-4F1F-AD4B-2A0D0FA7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5" name="Picture 1" descr="https://mail.google.com/mail/images/cleardot.gif">
          <a:extLst>
            <a:ext uri="{FF2B5EF4-FFF2-40B4-BE49-F238E27FC236}">
              <a16:creationId xmlns:a16="http://schemas.microsoft.com/office/drawing/2014/main" id="{0D78EB12-8704-4CCC-8585-236E4DDD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6" name="Picture 1" descr="https://mail.google.com/mail/images/cleardot.gif">
          <a:extLst>
            <a:ext uri="{FF2B5EF4-FFF2-40B4-BE49-F238E27FC236}">
              <a16:creationId xmlns:a16="http://schemas.microsoft.com/office/drawing/2014/main" id="{03F15614-BBDA-4613-AF3F-915A93C9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7" name="Picture 1" descr="https://mail.google.com/mail/images/cleardot.gif">
          <a:extLst>
            <a:ext uri="{FF2B5EF4-FFF2-40B4-BE49-F238E27FC236}">
              <a16:creationId xmlns:a16="http://schemas.microsoft.com/office/drawing/2014/main" id="{BFCF4EF0-8371-4D0D-A231-C22471CB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8" name="Picture 1" descr="https://mail.google.com/mail/images/cleardot.gif">
          <a:extLst>
            <a:ext uri="{FF2B5EF4-FFF2-40B4-BE49-F238E27FC236}">
              <a16:creationId xmlns:a16="http://schemas.microsoft.com/office/drawing/2014/main" id="{C0DFDA57-34FF-472A-A68F-E4DB5802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49" name="Picture 1" descr="https://mail.google.com/mail/images/cleardot.gif">
          <a:extLst>
            <a:ext uri="{FF2B5EF4-FFF2-40B4-BE49-F238E27FC236}">
              <a16:creationId xmlns:a16="http://schemas.microsoft.com/office/drawing/2014/main" id="{A85DC7BB-0C22-49F2-A57D-851FA95E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0" name="Picture 1" descr="https://mail.google.com/mail/images/cleardot.gif">
          <a:extLst>
            <a:ext uri="{FF2B5EF4-FFF2-40B4-BE49-F238E27FC236}">
              <a16:creationId xmlns:a16="http://schemas.microsoft.com/office/drawing/2014/main" id="{05ECA896-37FC-4734-8BED-0B01B40F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1" name="Picture 1" descr="https://mail.google.com/mail/images/cleardot.gif">
          <a:extLst>
            <a:ext uri="{FF2B5EF4-FFF2-40B4-BE49-F238E27FC236}">
              <a16:creationId xmlns:a16="http://schemas.microsoft.com/office/drawing/2014/main" id="{8668D524-38AE-4AFD-9C28-17E41480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2" name="Picture 1" descr="https://mail.google.com/mail/images/cleardot.gif">
          <a:extLst>
            <a:ext uri="{FF2B5EF4-FFF2-40B4-BE49-F238E27FC236}">
              <a16:creationId xmlns:a16="http://schemas.microsoft.com/office/drawing/2014/main" id="{A17249A7-86DF-4A2C-AC3D-F928DD8F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3" name="Picture 1" descr="https://mail.google.com/mail/images/cleardot.gif">
          <a:extLst>
            <a:ext uri="{FF2B5EF4-FFF2-40B4-BE49-F238E27FC236}">
              <a16:creationId xmlns:a16="http://schemas.microsoft.com/office/drawing/2014/main" id="{71BC718A-9A07-4E91-86C7-8DF2BD3D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4" name="Picture 1" descr="https://mail.google.com/mail/images/cleardot.gif">
          <a:extLst>
            <a:ext uri="{FF2B5EF4-FFF2-40B4-BE49-F238E27FC236}">
              <a16:creationId xmlns:a16="http://schemas.microsoft.com/office/drawing/2014/main" id="{F99402AA-D8E7-490C-ABF9-5113A9C7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5" name="Picture 1" descr="https://mail.google.com/mail/images/cleardot.gif">
          <a:extLst>
            <a:ext uri="{FF2B5EF4-FFF2-40B4-BE49-F238E27FC236}">
              <a16:creationId xmlns:a16="http://schemas.microsoft.com/office/drawing/2014/main" id="{7B2456C6-3254-4D9A-977A-1FEBCFB6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6" name="Picture 1" descr="https://mail.google.com/mail/images/cleardot.gif">
          <a:extLst>
            <a:ext uri="{FF2B5EF4-FFF2-40B4-BE49-F238E27FC236}">
              <a16:creationId xmlns:a16="http://schemas.microsoft.com/office/drawing/2014/main" id="{B026A332-D229-4D54-A453-ED5B6862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7" name="Picture 1" descr="https://mail.google.com/mail/images/cleardot.gif">
          <a:extLst>
            <a:ext uri="{FF2B5EF4-FFF2-40B4-BE49-F238E27FC236}">
              <a16:creationId xmlns:a16="http://schemas.microsoft.com/office/drawing/2014/main" id="{A87CA6EF-397F-4E13-8F23-33234640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8" name="Picture 1" descr="https://mail.google.com/mail/images/cleardot.gif">
          <a:extLst>
            <a:ext uri="{FF2B5EF4-FFF2-40B4-BE49-F238E27FC236}">
              <a16:creationId xmlns:a16="http://schemas.microsoft.com/office/drawing/2014/main" id="{E08553CF-AB62-4993-8291-68B5DEBE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59" name="Picture 1" descr="https://mail.google.com/mail/images/cleardot.gif">
          <a:extLst>
            <a:ext uri="{FF2B5EF4-FFF2-40B4-BE49-F238E27FC236}">
              <a16:creationId xmlns:a16="http://schemas.microsoft.com/office/drawing/2014/main" id="{15216DB5-7BAB-4D12-8904-6583D10D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0" name="Picture 1" descr="https://mail.google.com/mail/images/cleardot.gif">
          <a:extLst>
            <a:ext uri="{FF2B5EF4-FFF2-40B4-BE49-F238E27FC236}">
              <a16:creationId xmlns:a16="http://schemas.microsoft.com/office/drawing/2014/main" id="{25B5D106-D8A8-4A5C-A66A-43F89344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1" name="Picture 1" descr="https://mail.google.com/mail/images/cleardot.gif">
          <a:extLst>
            <a:ext uri="{FF2B5EF4-FFF2-40B4-BE49-F238E27FC236}">
              <a16:creationId xmlns:a16="http://schemas.microsoft.com/office/drawing/2014/main" id="{79254D8A-D8D7-4949-A68F-3D9FE10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2" name="Picture 1" descr="https://mail.google.com/mail/images/cleardot.gif">
          <a:extLst>
            <a:ext uri="{FF2B5EF4-FFF2-40B4-BE49-F238E27FC236}">
              <a16:creationId xmlns:a16="http://schemas.microsoft.com/office/drawing/2014/main" id="{2FE12EA0-1B85-41E1-AE06-BB9C3E97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3" name="Picture 1" descr="https://mail.google.com/mail/images/cleardot.gif">
          <a:extLst>
            <a:ext uri="{FF2B5EF4-FFF2-40B4-BE49-F238E27FC236}">
              <a16:creationId xmlns:a16="http://schemas.microsoft.com/office/drawing/2014/main" id="{601F78BA-182F-4A85-A39A-BC21E04F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4" name="Picture 1" descr="https://mail.google.com/mail/images/cleardot.gif">
          <a:extLst>
            <a:ext uri="{FF2B5EF4-FFF2-40B4-BE49-F238E27FC236}">
              <a16:creationId xmlns:a16="http://schemas.microsoft.com/office/drawing/2014/main" id="{5B0B2948-CCB4-4ABA-B11B-B9D4CFCE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5" name="Picture 1" descr="https://mail.google.com/mail/images/cleardot.gif">
          <a:extLst>
            <a:ext uri="{FF2B5EF4-FFF2-40B4-BE49-F238E27FC236}">
              <a16:creationId xmlns:a16="http://schemas.microsoft.com/office/drawing/2014/main" id="{57A73304-DCF3-4E4A-98B3-EEDAEBBC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6" name="Picture 1" descr="https://mail.google.com/mail/images/cleardot.gif">
          <a:extLst>
            <a:ext uri="{FF2B5EF4-FFF2-40B4-BE49-F238E27FC236}">
              <a16:creationId xmlns:a16="http://schemas.microsoft.com/office/drawing/2014/main" id="{285AAC15-FEAE-4444-BEF4-FD61D6D0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7" name="Picture 1" descr="https://mail.google.com/mail/images/cleardot.gif">
          <a:extLst>
            <a:ext uri="{FF2B5EF4-FFF2-40B4-BE49-F238E27FC236}">
              <a16:creationId xmlns:a16="http://schemas.microsoft.com/office/drawing/2014/main" id="{3D36D8F0-E15A-40DA-85BA-CE136F12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8" name="Picture 1" descr="https://mail.google.com/mail/images/cleardot.gif">
          <a:extLst>
            <a:ext uri="{FF2B5EF4-FFF2-40B4-BE49-F238E27FC236}">
              <a16:creationId xmlns:a16="http://schemas.microsoft.com/office/drawing/2014/main" id="{C7A6ADCE-B071-4063-9E2B-5F1A8A60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69" name="Picture 1" descr="https://mail.google.com/mail/images/cleardot.gif">
          <a:extLst>
            <a:ext uri="{FF2B5EF4-FFF2-40B4-BE49-F238E27FC236}">
              <a16:creationId xmlns:a16="http://schemas.microsoft.com/office/drawing/2014/main" id="{F2733308-8117-4073-AF38-331B8628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70" name="Picture 1" descr="https://mail.google.com/mail/images/cleardot.gif">
          <a:extLst>
            <a:ext uri="{FF2B5EF4-FFF2-40B4-BE49-F238E27FC236}">
              <a16:creationId xmlns:a16="http://schemas.microsoft.com/office/drawing/2014/main" id="{46359D37-61B3-4CD9-A780-C0E5FF48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71" name="Picture 1" descr="https://mail.google.com/mail/images/cleardot.gif">
          <a:extLst>
            <a:ext uri="{FF2B5EF4-FFF2-40B4-BE49-F238E27FC236}">
              <a16:creationId xmlns:a16="http://schemas.microsoft.com/office/drawing/2014/main" id="{F7DDA456-EAEF-4702-9C25-B601AD3B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72" name="Picture 1" descr="https://mail.google.com/mail/images/cleardot.gif">
          <a:extLst>
            <a:ext uri="{FF2B5EF4-FFF2-40B4-BE49-F238E27FC236}">
              <a16:creationId xmlns:a16="http://schemas.microsoft.com/office/drawing/2014/main" id="{28D1ACB0-179A-474C-8300-F8706D51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73" name="Picture 1" descr="https://mail.google.com/mail/images/cleardot.gif">
          <a:extLst>
            <a:ext uri="{FF2B5EF4-FFF2-40B4-BE49-F238E27FC236}">
              <a16:creationId xmlns:a16="http://schemas.microsoft.com/office/drawing/2014/main" id="{15B678E7-CE78-4E52-A178-3ED578CA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74" name="Picture 1" descr="https://mail.google.com/mail/images/cleardot.gif">
          <a:extLst>
            <a:ext uri="{FF2B5EF4-FFF2-40B4-BE49-F238E27FC236}">
              <a16:creationId xmlns:a16="http://schemas.microsoft.com/office/drawing/2014/main" id="{5B644BBA-4663-4A33-A61C-478496A9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75" name="Picture 1" descr="https://mail.google.com/mail/images/cleardot.gif">
          <a:extLst>
            <a:ext uri="{FF2B5EF4-FFF2-40B4-BE49-F238E27FC236}">
              <a16:creationId xmlns:a16="http://schemas.microsoft.com/office/drawing/2014/main" id="{DC37AA0D-BD5E-4031-A64D-7BC25A08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76" name="Picture 1" descr="https://mail.google.com/mail/images/cleardot.gif">
          <a:extLst>
            <a:ext uri="{FF2B5EF4-FFF2-40B4-BE49-F238E27FC236}">
              <a16:creationId xmlns:a16="http://schemas.microsoft.com/office/drawing/2014/main" id="{9537D902-82BB-414F-89F6-AEB485C7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877" name="Picture 905" descr="https://mail.google.com/mail/images/cleardot.gif">
          <a:extLst>
            <a:ext uri="{FF2B5EF4-FFF2-40B4-BE49-F238E27FC236}">
              <a16:creationId xmlns:a16="http://schemas.microsoft.com/office/drawing/2014/main" id="{FB6F402D-DC7E-4256-A7B0-348F51AB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878" name="Picture 906" descr="https://mail.google.com/mail/images/cleardot.gif">
          <a:extLst>
            <a:ext uri="{FF2B5EF4-FFF2-40B4-BE49-F238E27FC236}">
              <a16:creationId xmlns:a16="http://schemas.microsoft.com/office/drawing/2014/main" id="{27E51190-8A24-42A5-B961-C528D46A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879" name="Picture 909" descr="https://mail.google.com/mail/images/cleardot.gif">
          <a:extLst>
            <a:ext uri="{FF2B5EF4-FFF2-40B4-BE49-F238E27FC236}">
              <a16:creationId xmlns:a16="http://schemas.microsoft.com/office/drawing/2014/main" id="{E3B2CB82-9EAF-4FDD-837D-8441B19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880" name="Picture 908" descr="https://mail.google.com/mail/images/cleardot.gif">
          <a:extLst>
            <a:ext uri="{FF2B5EF4-FFF2-40B4-BE49-F238E27FC236}">
              <a16:creationId xmlns:a16="http://schemas.microsoft.com/office/drawing/2014/main" id="{B271E7EE-300B-47BB-A6F4-440756D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881" name="Picture 909" descr="https://mail.google.com/mail/images/cleardot.gif">
          <a:extLst>
            <a:ext uri="{FF2B5EF4-FFF2-40B4-BE49-F238E27FC236}">
              <a16:creationId xmlns:a16="http://schemas.microsoft.com/office/drawing/2014/main" id="{21977220-D8A7-44AB-899C-F4B693B5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2" name="Picture 1" descr="https://mail.google.com/mail/images/cleardot.gif">
          <a:extLst>
            <a:ext uri="{FF2B5EF4-FFF2-40B4-BE49-F238E27FC236}">
              <a16:creationId xmlns:a16="http://schemas.microsoft.com/office/drawing/2014/main" id="{50857D17-2B25-4774-91A1-08F225A9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3" name="Picture 1" descr="https://mail.google.com/mail/images/cleardot.gif">
          <a:extLst>
            <a:ext uri="{FF2B5EF4-FFF2-40B4-BE49-F238E27FC236}">
              <a16:creationId xmlns:a16="http://schemas.microsoft.com/office/drawing/2014/main" id="{5E6FB9BE-A8D9-48D2-B078-6544BEE0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4" name="Picture 1" descr="https://mail.google.com/mail/images/cleardot.gif">
          <a:extLst>
            <a:ext uri="{FF2B5EF4-FFF2-40B4-BE49-F238E27FC236}">
              <a16:creationId xmlns:a16="http://schemas.microsoft.com/office/drawing/2014/main" id="{0A5FAB9D-1762-4329-8E81-49E82191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5" name="Picture 1" descr="https://mail.google.com/mail/images/cleardot.gif">
          <a:extLst>
            <a:ext uri="{FF2B5EF4-FFF2-40B4-BE49-F238E27FC236}">
              <a16:creationId xmlns:a16="http://schemas.microsoft.com/office/drawing/2014/main" id="{5F86F27E-9856-497F-BDB8-AAC8DF12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6" name="Picture 1" descr="https://mail.google.com/mail/images/cleardot.gif">
          <a:extLst>
            <a:ext uri="{FF2B5EF4-FFF2-40B4-BE49-F238E27FC236}">
              <a16:creationId xmlns:a16="http://schemas.microsoft.com/office/drawing/2014/main" id="{69FAAF8F-5A7B-47AD-8F23-690CEB52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7" name="Picture 1" descr="https://mail.google.com/mail/images/cleardot.gif">
          <a:extLst>
            <a:ext uri="{FF2B5EF4-FFF2-40B4-BE49-F238E27FC236}">
              <a16:creationId xmlns:a16="http://schemas.microsoft.com/office/drawing/2014/main" id="{1F70D4A9-DD87-47E2-ADB5-0258FD99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8" name="Picture 1" descr="https://mail.google.com/mail/images/cleardot.gif">
          <a:extLst>
            <a:ext uri="{FF2B5EF4-FFF2-40B4-BE49-F238E27FC236}">
              <a16:creationId xmlns:a16="http://schemas.microsoft.com/office/drawing/2014/main" id="{AF67543E-6957-417D-AA8E-03E1E210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89" name="Picture 1" descr="https://mail.google.com/mail/images/cleardot.gif">
          <a:extLst>
            <a:ext uri="{FF2B5EF4-FFF2-40B4-BE49-F238E27FC236}">
              <a16:creationId xmlns:a16="http://schemas.microsoft.com/office/drawing/2014/main" id="{08446535-EA3F-43DB-91F7-D14931A1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0" name="Picture 1" descr="https://mail.google.com/mail/images/cleardot.gif">
          <a:extLst>
            <a:ext uri="{FF2B5EF4-FFF2-40B4-BE49-F238E27FC236}">
              <a16:creationId xmlns:a16="http://schemas.microsoft.com/office/drawing/2014/main" id="{E47C5FEC-8E80-415A-B721-D7EDF554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1" name="Picture 1" descr="https://mail.google.com/mail/images/cleardot.gif">
          <a:extLst>
            <a:ext uri="{FF2B5EF4-FFF2-40B4-BE49-F238E27FC236}">
              <a16:creationId xmlns:a16="http://schemas.microsoft.com/office/drawing/2014/main" id="{F7C1514C-9184-46E0-9A81-13B50BBC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2" name="Picture 1" descr="https://mail.google.com/mail/images/cleardot.gif">
          <a:extLst>
            <a:ext uri="{FF2B5EF4-FFF2-40B4-BE49-F238E27FC236}">
              <a16:creationId xmlns:a16="http://schemas.microsoft.com/office/drawing/2014/main" id="{F4D0921A-0C40-48BC-B718-D641673A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3" name="Picture 1" descr="https://mail.google.com/mail/images/cleardot.gif">
          <a:extLst>
            <a:ext uri="{FF2B5EF4-FFF2-40B4-BE49-F238E27FC236}">
              <a16:creationId xmlns:a16="http://schemas.microsoft.com/office/drawing/2014/main" id="{F78042FD-DC2F-43B6-B0B8-085E6256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4" name="Picture 1" descr="https://mail.google.com/mail/images/cleardot.gif">
          <a:extLst>
            <a:ext uri="{FF2B5EF4-FFF2-40B4-BE49-F238E27FC236}">
              <a16:creationId xmlns:a16="http://schemas.microsoft.com/office/drawing/2014/main" id="{69F58D93-9EC3-4D76-9544-DB572582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5" name="Picture 1" descr="https://mail.google.com/mail/images/cleardot.gif">
          <a:extLst>
            <a:ext uri="{FF2B5EF4-FFF2-40B4-BE49-F238E27FC236}">
              <a16:creationId xmlns:a16="http://schemas.microsoft.com/office/drawing/2014/main" id="{EBA0EF8D-328B-4EB0-B10E-CC1ABB01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6" name="Picture 1" descr="https://mail.google.com/mail/images/cleardot.gif">
          <a:extLst>
            <a:ext uri="{FF2B5EF4-FFF2-40B4-BE49-F238E27FC236}">
              <a16:creationId xmlns:a16="http://schemas.microsoft.com/office/drawing/2014/main" id="{9609192D-73E4-4056-8CA8-0C46F1AA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7" name="Picture 1" descr="https://mail.google.com/mail/images/cleardot.gif">
          <a:extLst>
            <a:ext uri="{FF2B5EF4-FFF2-40B4-BE49-F238E27FC236}">
              <a16:creationId xmlns:a16="http://schemas.microsoft.com/office/drawing/2014/main" id="{E7D6C40D-6BA7-4CF7-982D-E593D307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898" name="Picture 1" descr="https://mail.google.com/mail/images/cleardot.gif">
          <a:extLst>
            <a:ext uri="{FF2B5EF4-FFF2-40B4-BE49-F238E27FC236}">
              <a16:creationId xmlns:a16="http://schemas.microsoft.com/office/drawing/2014/main" id="{00394737-9B0B-4A1A-9BA4-D4546094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899" name="Picture 905" descr="https://mail.google.com/mail/images/cleardot.gif">
          <a:extLst>
            <a:ext uri="{FF2B5EF4-FFF2-40B4-BE49-F238E27FC236}">
              <a16:creationId xmlns:a16="http://schemas.microsoft.com/office/drawing/2014/main" id="{267B44B4-CE22-420B-B2D8-142BAB12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00" name="Picture 906" descr="https://mail.google.com/mail/images/cleardot.gif">
          <a:extLst>
            <a:ext uri="{FF2B5EF4-FFF2-40B4-BE49-F238E27FC236}">
              <a16:creationId xmlns:a16="http://schemas.microsoft.com/office/drawing/2014/main" id="{45BE5F9E-1EE4-42F8-AD93-83662D8B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01" name="Picture 909" descr="https://mail.google.com/mail/images/cleardot.gif">
          <a:extLst>
            <a:ext uri="{FF2B5EF4-FFF2-40B4-BE49-F238E27FC236}">
              <a16:creationId xmlns:a16="http://schemas.microsoft.com/office/drawing/2014/main" id="{4F22EC3D-D9C1-4155-8B8F-1D868E26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02" name="Picture 908" descr="https://mail.google.com/mail/images/cleardot.gif">
          <a:extLst>
            <a:ext uri="{FF2B5EF4-FFF2-40B4-BE49-F238E27FC236}">
              <a16:creationId xmlns:a16="http://schemas.microsoft.com/office/drawing/2014/main" id="{B11BFD1D-0046-43EF-ACE3-E34A10E5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03" name="Picture 909" descr="https://mail.google.com/mail/images/cleardot.gif">
          <a:extLst>
            <a:ext uri="{FF2B5EF4-FFF2-40B4-BE49-F238E27FC236}">
              <a16:creationId xmlns:a16="http://schemas.microsoft.com/office/drawing/2014/main" id="{BEBF340D-F947-41F8-A137-740ED133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04" name="Picture 1" descr="https://mail.google.com/mail/images/cleardot.gif">
          <a:extLst>
            <a:ext uri="{FF2B5EF4-FFF2-40B4-BE49-F238E27FC236}">
              <a16:creationId xmlns:a16="http://schemas.microsoft.com/office/drawing/2014/main" id="{87A4BDDC-D4FC-4C62-AFAD-030DE740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05" name="Picture 1" descr="https://mail.google.com/mail/images/cleardot.gif">
          <a:extLst>
            <a:ext uri="{FF2B5EF4-FFF2-40B4-BE49-F238E27FC236}">
              <a16:creationId xmlns:a16="http://schemas.microsoft.com/office/drawing/2014/main" id="{515D949D-769A-47FB-BF2C-D49EDC6E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06" name="Picture 1" descr="https://mail.google.com/mail/images/cleardot.gif">
          <a:extLst>
            <a:ext uri="{FF2B5EF4-FFF2-40B4-BE49-F238E27FC236}">
              <a16:creationId xmlns:a16="http://schemas.microsoft.com/office/drawing/2014/main" id="{F24FE0D7-45F6-4E6C-8ABF-6F9C1377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07" name="Picture 1" descr="https://mail.google.com/mail/images/cleardot.gif">
          <a:extLst>
            <a:ext uri="{FF2B5EF4-FFF2-40B4-BE49-F238E27FC236}">
              <a16:creationId xmlns:a16="http://schemas.microsoft.com/office/drawing/2014/main" id="{7BAC0A15-A0ED-4E25-8002-24ABDAC7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08" name="Picture 1" descr="https://mail.google.com/mail/images/cleardot.gif">
          <a:extLst>
            <a:ext uri="{FF2B5EF4-FFF2-40B4-BE49-F238E27FC236}">
              <a16:creationId xmlns:a16="http://schemas.microsoft.com/office/drawing/2014/main" id="{B0BE4BFC-C6D1-4D0F-94F5-85A75E24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09" name="Picture 1" descr="https://mail.google.com/mail/images/cleardot.gif">
          <a:extLst>
            <a:ext uri="{FF2B5EF4-FFF2-40B4-BE49-F238E27FC236}">
              <a16:creationId xmlns:a16="http://schemas.microsoft.com/office/drawing/2014/main" id="{7F55F778-F256-4D62-AF5C-927FE0F5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0" name="Picture 1" descr="https://mail.google.com/mail/images/cleardot.gif">
          <a:extLst>
            <a:ext uri="{FF2B5EF4-FFF2-40B4-BE49-F238E27FC236}">
              <a16:creationId xmlns:a16="http://schemas.microsoft.com/office/drawing/2014/main" id="{CAC74433-9593-4C7E-BB9A-1C4A2646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1" name="Picture 1" descr="https://mail.google.com/mail/images/cleardot.gif">
          <a:extLst>
            <a:ext uri="{FF2B5EF4-FFF2-40B4-BE49-F238E27FC236}">
              <a16:creationId xmlns:a16="http://schemas.microsoft.com/office/drawing/2014/main" id="{1786BBBF-569C-44AE-8C8B-350F3B02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12" name="Picture 909" descr="https://mail.google.com/mail/images/cleardot.gif">
          <a:extLst>
            <a:ext uri="{FF2B5EF4-FFF2-40B4-BE49-F238E27FC236}">
              <a16:creationId xmlns:a16="http://schemas.microsoft.com/office/drawing/2014/main" id="{4C89371E-B36E-4FDC-BC34-3E945C54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3" name="Picture 1" descr="https://mail.google.com/mail/images/cleardot.gif">
          <a:extLst>
            <a:ext uri="{FF2B5EF4-FFF2-40B4-BE49-F238E27FC236}">
              <a16:creationId xmlns:a16="http://schemas.microsoft.com/office/drawing/2014/main" id="{D1702767-9668-453E-A1FD-EC0CFB13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4" name="Picture 1" descr="https://mail.google.com/mail/images/cleardot.gif">
          <a:extLst>
            <a:ext uri="{FF2B5EF4-FFF2-40B4-BE49-F238E27FC236}">
              <a16:creationId xmlns:a16="http://schemas.microsoft.com/office/drawing/2014/main" id="{1692D90E-398E-490A-91E8-7D03B9AA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5" name="Picture 1" descr="https://mail.google.com/mail/images/cleardot.gif">
          <a:extLst>
            <a:ext uri="{FF2B5EF4-FFF2-40B4-BE49-F238E27FC236}">
              <a16:creationId xmlns:a16="http://schemas.microsoft.com/office/drawing/2014/main" id="{F5593AC6-0D77-4DEC-93FF-EC85165C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6" name="Picture 1" descr="https://mail.google.com/mail/images/cleardot.gif">
          <a:extLst>
            <a:ext uri="{FF2B5EF4-FFF2-40B4-BE49-F238E27FC236}">
              <a16:creationId xmlns:a16="http://schemas.microsoft.com/office/drawing/2014/main" id="{18F99EC4-B9D0-4124-B0DF-1330EDF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7" name="Picture 1" descr="https://mail.google.com/mail/images/cleardot.gif">
          <a:extLst>
            <a:ext uri="{FF2B5EF4-FFF2-40B4-BE49-F238E27FC236}">
              <a16:creationId xmlns:a16="http://schemas.microsoft.com/office/drawing/2014/main" id="{AC85C88B-0E9C-4102-AE74-CDAAFC85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8" name="Picture 1" descr="https://mail.google.com/mail/images/cleardot.gif">
          <a:extLst>
            <a:ext uri="{FF2B5EF4-FFF2-40B4-BE49-F238E27FC236}">
              <a16:creationId xmlns:a16="http://schemas.microsoft.com/office/drawing/2014/main" id="{572C6B62-4D57-4F12-8388-D3FF9519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19" name="Picture 1" descr="https://mail.google.com/mail/images/cleardot.gif">
          <a:extLst>
            <a:ext uri="{FF2B5EF4-FFF2-40B4-BE49-F238E27FC236}">
              <a16:creationId xmlns:a16="http://schemas.microsoft.com/office/drawing/2014/main" id="{8E596A12-D24B-4EAF-A736-9B60FD6B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0" name="Picture 1" descr="https://mail.google.com/mail/images/cleardot.gif">
          <a:extLst>
            <a:ext uri="{FF2B5EF4-FFF2-40B4-BE49-F238E27FC236}">
              <a16:creationId xmlns:a16="http://schemas.microsoft.com/office/drawing/2014/main" id="{0A5586E3-0159-4E00-9962-AFDDFA5F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1" name="Picture 1" descr="https://mail.google.com/mail/images/cleardot.gif">
          <a:extLst>
            <a:ext uri="{FF2B5EF4-FFF2-40B4-BE49-F238E27FC236}">
              <a16:creationId xmlns:a16="http://schemas.microsoft.com/office/drawing/2014/main" id="{8D94D574-4C38-4A7A-AA68-BCF51D66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2" name="Picture 1" descr="https://mail.google.com/mail/images/cleardot.gif">
          <a:extLst>
            <a:ext uri="{FF2B5EF4-FFF2-40B4-BE49-F238E27FC236}">
              <a16:creationId xmlns:a16="http://schemas.microsoft.com/office/drawing/2014/main" id="{B6481C66-53F0-46FC-8D83-EA736FF5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3" name="Picture 1" descr="https://mail.google.com/mail/images/cleardot.gif">
          <a:extLst>
            <a:ext uri="{FF2B5EF4-FFF2-40B4-BE49-F238E27FC236}">
              <a16:creationId xmlns:a16="http://schemas.microsoft.com/office/drawing/2014/main" id="{DDE77C6C-A5AC-4C1E-8B1B-26E8C60F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4" name="Picture 1" descr="https://mail.google.com/mail/images/cleardot.gif">
          <a:extLst>
            <a:ext uri="{FF2B5EF4-FFF2-40B4-BE49-F238E27FC236}">
              <a16:creationId xmlns:a16="http://schemas.microsoft.com/office/drawing/2014/main" id="{BF6A3540-9D3F-4DCA-9FAA-1CBAA5F4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5" name="Picture 1" descr="https://mail.google.com/mail/images/cleardot.gif">
          <a:extLst>
            <a:ext uri="{FF2B5EF4-FFF2-40B4-BE49-F238E27FC236}">
              <a16:creationId xmlns:a16="http://schemas.microsoft.com/office/drawing/2014/main" id="{33965916-FC2F-465D-BA3E-B13C1A07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6" name="Picture 1" descr="https://mail.google.com/mail/images/cleardot.gif">
          <a:extLst>
            <a:ext uri="{FF2B5EF4-FFF2-40B4-BE49-F238E27FC236}">
              <a16:creationId xmlns:a16="http://schemas.microsoft.com/office/drawing/2014/main" id="{F415FC3E-8E2F-481A-AD76-A4915328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7" name="Picture 1" descr="https://mail.google.com/mail/images/cleardot.gif">
          <a:extLst>
            <a:ext uri="{FF2B5EF4-FFF2-40B4-BE49-F238E27FC236}">
              <a16:creationId xmlns:a16="http://schemas.microsoft.com/office/drawing/2014/main" id="{F8064480-D00B-45B2-87A0-98907C2F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8" name="Picture 1" descr="https://mail.google.com/mail/images/cleardot.gif">
          <a:extLst>
            <a:ext uri="{FF2B5EF4-FFF2-40B4-BE49-F238E27FC236}">
              <a16:creationId xmlns:a16="http://schemas.microsoft.com/office/drawing/2014/main" id="{CA9B1470-A214-4483-9C88-4FA26697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29" name="Picture 1" descr="https://mail.google.com/mail/images/cleardot.gif">
          <a:extLst>
            <a:ext uri="{FF2B5EF4-FFF2-40B4-BE49-F238E27FC236}">
              <a16:creationId xmlns:a16="http://schemas.microsoft.com/office/drawing/2014/main" id="{E0E60783-B64C-4F2F-A28B-E327F7EC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0" name="Picture 1" descr="https://mail.google.com/mail/images/cleardot.gif">
          <a:extLst>
            <a:ext uri="{FF2B5EF4-FFF2-40B4-BE49-F238E27FC236}">
              <a16:creationId xmlns:a16="http://schemas.microsoft.com/office/drawing/2014/main" id="{28FEF627-7DE2-4D77-B059-1967365E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1" name="Picture 1" descr="https://mail.google.com/mail/images/cleardot.gif">
          <a:extLst>
            <a:ext uri="{FF2B5EF4-FFF2-40B4-BE49-F238E27FC236}">
              <a16:creationId xmlns:a16="http://schemas.microsoft.com/office/drawing/2014/main" id="{2D0BD707-92E3-43DF-A612-1FD6C82E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2" name="Picture 1" descr="https://mail.google.com/mail/images/cleardot.gif">
          <a:extLst>
            <a:ext uri="{FF2B5EF4-FFF2-40B4-BE49-F238E27FC236}">
              <a16:creationId xmlns:a16="http://schemas.microsoft.com/office/drawing/2014/main" id="{B3341122-F7A0-427A-A36D-CE2E99C8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33" name="Picture 909" descr="https://mail.google.com/mail/images/cleardot.gif">
          <a:extLst>
            <a:ext uri="{FF2B5EF4-FFF2-40B4-BE49-F238E27FC236}">
              <a16:creationId xmlns:a16="http://schemas.microsoft.com/office/drawing/2014/main" id="{2E5A2442-B825-4E08-BBD7-F0285315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4" name="Picture 1" descr="https://mail.google.com/mail/images/cleardot.gif">
          <a:extLst>
            <a:ext uri="{FF2B5EF4-FFF2-40B4-BE49-F238E27FC236}">
              <a16:creationId xmlns:a16="http://schemas.microsoft.com/office/drawing/2014/main" id="{CBE3CECD-841A-481A-91AA-E6BFB825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5" name="Picture 1" descr="https://mail.google.com/mail/images/cleardot.gif">
          <a:extLst>
            <a:ext uri="{FF2B5EF4-FFF2-40B4-BE49-F238E27FC236}">
              <a16:creationId xmlns:a16="http://schemas.microsoft.com/office/drawing/2014/main" id="{8FA41C58-C35F-4459-BD42-B057672B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6" name="Picture 1" descr="https://mail.google.com/mail/images/cleardot.gif">
          <a:extLst>
            <a:ext uri="{FF2B5EF4-FFF2-40B4-BE49-F238E27FC236}">
              <a16:creationId xmlns:a16="http://schemas.microsoft.com/office/drawing/2014/main" id="{81E16D41-2591-4F17-927F-4693D449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7" name="Picture 1" descr="https://mail.google.com/mail/images/cleardot.gif">
          <a:extLst>
            <a:ext uri="{FF2B5EF4-FFF2-40B4-BE49-F238E27FC236}">
              <a16:creationId xmlns:a16="http://schemas.microsoft.com/office/drawing/2014/main" id="{1DDA079B-9E64-4C40-A287-D3BA1632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8" name="Picture 1" descr="https://mail.google.com/mail/images/cleardot.gif">
          <a:extLst>
            <a:ext uri="{FF2B5EF4-FFF2-40B4-BE49-F238E27FC236}">
              <a16:creationId xmlns:a16="http://schemas.microsoft.com/office/drawing/2014/main" id="{2E38310A-F5ED-48FE-9AD2-D0AA0884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39" name="Picture 1" descr="https://mail.google.com/mail/images/cleardot.gif">
          <a:extLst>
            <a:ext uri="{FF2B5EF4-FFF2-40B4-BE49-F238E27FC236}">
              <a16:creationId xmlns:a16="http://schemas.microsoft.com/office/drawing/2014/main" id="{4C2562B7-8C8E-4286-9466-8F1B10A0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0" name="Picture 1" descr="https://mail.google.com/mail/images/cleardot.gif">
          <a:extLst>
            <a:ext uri="{FF2B5EF4-FFF2-40B4-BE49-F238E27FC236}">
              <a16:creationId xmlns:a16="http://schemas.microsoft.com/office/drawing/2014/main" id="{F66A488C-DA1F-4DCD-9809-D1728B2C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1" name="Picture 1" descr="https://mail.google.com/mail/images/cleardot.gif">
          <a:extLst>
            <a:ext uri="{FF2B5EF4-FFF2-40B4-BE49-F238E27FC236}">
              <a16:creationId xmlns:a16="http://schemas.microsoft.com/office/drawing/2014/main" id="{29476E56-936A-4850-8671-D2A49C07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2" name="Picture 1" descr="https://mail.google.com/mail/images/cleardot.gif">
          <a:extLst>
            <a:ext uri="{FF2B5EF4-FFF2-40B4-BE49-F238E27FC236}">
              <a16:creationId xmlns:a16="http://schemas.microsoft.com/office/drawing/2014/main" id="{9948771F-55EA-4079-BBE3-6CD2DF36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3" name="Picture 1" descr="https://mail.google.com/mail/images/cleardot.gif">
          <a:extLst>
            <a:ext uri="{FF2B5EF4-FFF2-40B4-BE49-F238E27FC236}">
              <a16:creationId xmlns:a16="http://schemas.microsoft.com/office/drawing/2014/main" id="{4DE43D26-985B-4144-A2E4-6068BF3C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4" name="Picture 1" descr="https://mail.google.com/mail/images/cleardot.gif">
          <a:extLst>
            <a:ext uri="{FF2B5EF4-FFF2-40B4-BE49-F238E27FC236}">
              <a16:creationId xmlns:a16="http://schemas.microsoft.com/office/drawing/2014/main" id="{C58508FE-C4E5-4EA4-93A2-5BB4EC26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5" name="Picture 1" descr="https://mail.google.com/mail/images/cleardot.gif">
          <a:extLst>
            <a:ext uri="{FF2B5EF4-FFF2-40B4-BE49-F238E27FC236}">
              <a16:creationId xmlns:a16="http://schemas.microsoft.com/office/drawing/2014/main" id="{96E1EC09-761F-421A-9443-D52326CD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6" name="Picture 1" descr="https://mail.google.com/mail/images/cleardot.gif">
          <a:extLst>
            <a:ext uri="{FF2B5EF4-FFF2-40B4-BE49-F238E27FC236}">
              <a16:creationId xmlns:a16="http://schemas.microsoft.com/office/drawing/2014/main" id="{5E8A57FD-C785-47DA-AE86-0E3A0168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7" name="Picture 1" descr="https://mail.google.com/mail/images/cleardot.gif">
          <a:extLst>
            <a:ext uri="{FF2B5EF4-FFF2-40B4-BE49-F238E27FC236}">
              <a16:creationId xmlns:a16="http://schemas.microsoft.com/office/drawing/2014/main" id="{E7003E71-4DE8-4889-B5DF-C01F58A5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48" name="Picture 909" descr="https://mail.google.com/mail/images/cleardot.gif">
          <a:extLst>
            <a:ext uri="{FF2B5EF4-FFF2-40B4-BE49-F238E27FC236}">
              <a16:creationId xmlns:a16="http://schemas.microsoft.com/office/drawing/2014/main" id="{2DD8FD3C-7322-4BCB-870D-07C1E77B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49" name="Picture 1" descr="https://mail.google.com/mail/images/cleardot.gif">
          <a:extLst>
            <a:ext uri="{FF2B5EF4-FFF2-40B4-BE49-F238E27FC236}">
              <a16:creationId xmlns:a16="http://schemas.microsoft.com/office/drawing/2014/main" id="{D99F5F45-E47D-4BFE-BF84-358ABA68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0" name="Picture 1" descr="https://mail.google.com/mail/images/cleardot.gif">
          <a:extLst>
            <a:ext uri="{FF2B5EF4-FFF2-40B4-BE49-F238E27FC236}">
              <a16:creationId xmlns:a16="http://schemas.microsoft.com/office/drawing/2014/main" id="{4F266EA2-041B-4AD1-92B8-42A3007B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1" name="Picture 1" descr="https://mail.google.com/mail/images/cleardot.gif">
          <a:extLst>
            <a:ext uri="{FF2B5EF4-FFF2-40B4-BE49-F238E27FC236}">
              <a16:creationId xmlns:a16="http://schemas.microsoft.com/office/drawing/2014/main" id="{C9D82633-2942-4279-A3A0-586D3E8B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2" name="Picture 1" descr="https://mail.google.com/mail/images/cleardot.gif">
          <a:extLst>
            <a:ext uri="{FF2B5EF4-FFF2-40B4-BE49-F238E27FC236}">
              <a16:creationId xmlns:a16="http://schemas.microsoft.com/office/drawing/2014/main" id="{A24BA9C3-F8C3-4B34-9A22-D26724B0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3" name="Picture 1" descr="https://mail.google.com/mail/images/cleardot.gif">
          <a:extLst>
            <a:ext uri="{FF2B5EF4-FFF2-40B4-BE49-F238E27FC236}">
              <a16:creationId xmlns:a16="http://schemas.microsoft.com/office/drawing/2014/main" id="{61312F9F-84DC-41B5-BF23-08A800A0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4" name="Picture 1" descr="https://mail.google.com/mail/images/cleardot.gif">
          <a:extLst>
            <a:ext uri="{FF2B5EF4-FFF2-40B4-BE49-F238E27FC236}">
              <a16:creationId xmlns:a16="http://schemas.microsoft.com/office/drawing/2014/main" id="{DE6FE459-2E15-4311-AA3D-7AAEA698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5" name="Picture 1" descr="https://mail.google.com/mail/images/cleardot.gif">
          <a:extLst>
            <a:ext uri="{FF2B5EF4-FFF2-40B4-BE49-F238E27FC236}">
              <a16:creationId xmlns:a16="http://schemas.microsoft.com/office/drawing/2014/main" id="{F29AAF14-30DD-4C1A-B34D-00EA01F2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6" name="Picture 1" descr="https://mail.google.com/mail/images/cleardot.gif">
          <a:extLst>
            <a:ext uri="{FF2B5EF4-FFF2-40B4-BE49-F238E27FC236}">
              <a16:creationId xmlns:a16="http://schemas.microsoft.com/office/drawing/2014/main" id="{9B8AC884-B639-477A-8425-4E5B59B3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7" name="Picture 1" descr="https://mail.google.com/mail/images/cleardot.gif">
          <a:extLst>
            <a:ext uri="{FF2B5EF4-FFF2-40B4-BE49-F238E27FC236}">
              <a16:creationId xmlns:a16="http://schemas.microsoft.com/office/drawing/2014/main" id="{FD20DE81-C8C8-491D-81DF-315F2AA6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8" name="Picture 1" descr="https://mail.google.com/mail/images/cleardot.gif">
          <a:extLst>
            <a:ext uri="{FF2B5EF4-FFF2-40B4-BE49-F238E27FC236}">
              <a16:creationId xmlns:a16="http://schemas.microsoft.com/office/drawing/2014/main" id="{98F015F2-3252-422A-942B-160B0A7D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59" name="Picture 1" descr="https://mail.google.com/mail/images/cleardot.gif">
          <a:extLst>
            <a:ext uri="{FF2B5EF4-FFF2-40B4-BE49-F238E27FC236}">
              <a16:creationId xmlns:a16="http://schemas.microsoft.com/office/drawing/2014/main" id="{F0B4388C-10E6-4169-9545-612DB3E4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0" name="Picture 1" descr="https://mail.google.com/mail/images/cleardot.gif">
          <a:extLst>
            <a:ext uri="{FF2B5EF4-FFF2-40B4-BE49-F238E27FC236}">
              <a16:creationId xmlns:a16="http://schemas.microsoft.com/office/drawing/2014/main" id="{4C59347E-3F49-4B84-AEA7-284AAAA9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1" name="Picture 1" descr="https://mail.google.com/mail/images/cleardot.gif">
          <a:extLst>
            <a:ext uri="{FF2B5EF4-FFF2-40B4-BE49-F238E27FC236}">
              <a16:creationId xmlns:a16="http://schemas.microsoft.com/office/drawing/2014/main" id="{C3D0ECFD-3C4F-4FA2-B963-1E8BFBF0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2" name="Picture 1" descr="https://mail.google.com/mail/images/cleardot.gif">
          <a:extLst>
            <a:ext uri="{FF2B5EF4-FFF2-40B4-BE49-F238E27FC236}">
              <a16:creationId xmlns:a16="http://schemas.microsoft.com/office/drawing/2014/main" id="{539C2BC0-E27F-40A1-900A-BDC7A0D2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4963" name="Picture 909" descr="https://mail.google.com/mail/images/cleardot.gif">
          <a:extLst>
            <a:ext uri="{FF2B5EF4-FFF2-40B4-BE49-F238E27FC236}">
              <a16:creationId xmlns:a16="http://schemas.microsoft.com/office/drawing/2014/main" id="{00FCED4C-621D-4E22-8F5D-7A11F5EA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66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4" name="Picture 1" descr="https://mail.google.com/mail/images/cleardot.gif">
          <a:extLst>
            <a:ext uri="{FF2B5EF4-FFF2-40B4-BE49-F238E27FC236}">
              <a16:creationId xmlns:a16="http://schemas.microsoft.com/office/drawing/2014/main" id="{A1F47A77-63EE-4EF8-83AF-79C226AC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5" name="Picture 1" descr="https://mail.google.com/mail/images/cleardot.gif">
          <a:extLst>
            <a:ext uri="{FF2B5EF4-FFF2-40B4-BE49-F238E27FC236}">
              <a16:creationId xmlns:a16="http://schemas.microsoft.com/office/drawing/2014/main" id="{B114982F-4609-43FF-9D69-CF3EC793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6" name="Picture 1" descr="https://mail.google.com/mail/images/cleardot.gif">
          <a:extLst>
            <a:ext uri="{FF2B5EF4-FFF2-40B4-BE49-F238E27FC236}">
              <a16:creationId xmlns:a16="http://schemas.microsoft.com/office/drawing/2014/main" id="{4B9C7449-000E-4F5E-89A7-E8BF724A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7" name="Picture 1" descr="https://mail.google.com/mail/images/cleardot.gif">
          <a:extLst>
            <a:ext uri="{FF2B5EF4-FFF2-40B4-BE49-F238E27FC236}">
              <a16:creationId xmlns:a16="http://schemas.microsoft.com/office/drawing/2014/main" id="{10BDF989-AFB8-433D-89BE-C768677A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8" name="Picture 1" descr="https://mail.google.com/mail/images/cleardot.gif">
          <a:extLst>
            <a:ext uri="{FF2B5EF4-FFF2-40B4-BE49-F238E27FC236}">
              <a16:creationId xmlns:a16="http://schemas.microsoft.com/office/drawing/2014/main" id="{F2BAE5B5-D8E3-40A0-A631-621D8AC6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69" name="Picture 1" descr="https://mail.google.com/mail/images/cleardot.gif">
          <a:extLst>
            <a:ext uri="{FF2B5EF4-FFF2-40B4-BE49-F238E27FC236}">
              <a16:creationId xmlns:a16="http://schemas.microsoft.com/office/drawing/2014/main" id="{A056B1DA-BABB-4E01-8DEF-57166746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0" name="Picture 1" descr="https://mail.google.com/mail/images/cleardot.gif">
          <a:extLst>
            <a:ext uri="{FF2B5EF4-FFF2-40B4-BE49-F238E27FC236}">
              <a16:creationId xmlns:a16="http://schemas.microsoft.com/office/drawing/2014/main" id="{D08EEA73-6541-4CF3-A051-5589704C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1" name="Picture 1" descr="https://mail.google.com/mail/images/cleardot.gif">
          <a:extLst>
            <a:ext uri="{FF2B5EF4-FFF2-40B4-BE49-F238E27FC236}">
              <a16:creationId xmlns:a16="http://schemas.microsoft.com/office/drawing/2014/main" id="{9F199021-60CD-45CF-80F3-05181DF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2" name="Picture 1" descr="https://mail.google.com/mail/images/cleardot.gif">
          <a:extLst>
            <a:ext uri="{FF2B5EF4-FFF2-40B4-BE49-F238E27FC236}">
              <a16:creationId xmlns:a16="http://schemas.microsoft.com/office/drawing/2014/main" id="{AB614C5F-194D-4B94-B087-26D34478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3" name="Picture 1" descr="https://mail.google.com/mail/images/cleardot.gif">
          <a:extLst>
            <a:ext uri="{FF2B5EF4-FFF2-40B4-BE49-F238E27FC236}">
              <a16:creationId xmlns:a16="http://schemas.microsoft.com/office/drawing/2014/main" id="{D26D4C2B-51DC-4DB2-925A-5BD5CE02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4" name="Picture 1" descr="https://mail.google.com/mail/images/cleardot.gif">
          <a:extLst>
            <a:ext uri="{FF2B5EF4-FFF2-40B4-BE49-F238E27FC236}">
              <a16:creationId xmlns:a16="http://schemas.microsoft.com/office/drawing/2014/main" id="{20A72DD8-3F89-44B6-A191-68136D05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5" name="Picture 1" descr="https://mail.google.com/mail/images/cleardot.gif">
          <a:extLst>
            <a:ext uri="{FF2B5EF4-FFF2-40B4-BE49-F238E27FC236}">
              <a16:creationId xmlns:a16="http://schemas.microsoft.com/office/drawing/2014/main" id="{72D82AE7-39E7-40A3-828A-D7F48D8A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6" name="Picture 1" descr="https://mail.google.com/mail/images/cleardot.gif">
          <a:extLst>
            <a:ext uri="{FF2B5EF4-FFF2-40B4-BE49-F238E27FC236}">
              <a16:creationId xmlns:a16="http://schemas.microsoft.com/office/drawing/2014/main" id="{50D8C894-8559-4676-A76D-12910A75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7" name="Picture 1" descr="https://mail.google.com/mail/images/cleardot.gif">
          <a:extLst>
            <a:ext uri="{FF2B5EF4-FFF2-40B4-BE49-F238E27FC236}">
              <a16:creationId xmlns:a16="http://schemas.microsoft.com/office/drawing/2014/main" id="{44957DB4-D908-4825-8EDD-FBD0F7E2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8" name="Picture 1" descr="https://mail.google.com/mail/images/cleardot.gif">
          <a:extLst>
            <a:ext uri="{FF2B5EF4-FFF2-40B4-BE49-F238E27FC236}">
              <a16:creationId xmlns:a16="http://schemas.microsoft.com/office/drawing/2014/main" id="{20DAB0D7-35CC-4D6D-B71B-6546435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79" name="Picture 1" descr="https://mail.google.com/mail/images/cleardot.gif">
          <a:extLst>
            <a:ext uri="{FF2B5EF4-FFF2-40B4-BE49-F238E27FC236}">
              <a16:creationId xmlns:a16="http://schemas.microsoft.com/office/drawing/2014/main" id="{6D4B6A69-94E4-4F93-93A6-2B0D2E0E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0" name="Picture 1" descr="https://mail.google.com/mail/images/cleardot.gif">
          <a:extLst>
            <a:ext uri="{FF2B5EF4-FFF2-40B4-BE49-F238E27FC236}">
              <a16:creationId xmlns:a16="http://schemas.microsoft.com/office/drawing/2014/main" id="{AF89EFDA-FE3B-4E7D-8C5A-FD9E4252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1" name="Picture 1" descr="https://mail.google.com/mail/images/cleardot.gif">
          <a:extLst>
            <a:ext uri="{FF2B5EF4-FFF2-40B4-BE49-F238E27FC236}">
              <a16:creationId xmlns:a16="http://schemas.microsoft.com/office/drawing/2014/main" id="{1BB3E5A2-0D7C-4464-AC2F-E3321E7A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2" name="Picture 1" descr="https://mail.google.com/mail/images/cleardot.gif">
          <a:extLst>
            <a:ext uri="{FF2B5EF4-FFF2-40B4-BE49-F238E27FC236}">
              <a16:creationId xmlns:a16="http://schemas.microsoft.com/office/drawing/2014/main" id="{E1491D1B-4581-47A5-81D2-CF6FBCF5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3" name="Picture 1" descr="https://mail.google.com/mail/images/cleardot.gif">
          <a:extLst>
            <a:ext uri="{FF2B5EF4-FFF2-40B4-BE49-F238E27FC236}">
              <a16:creationId xmlns:a16="http://schemas.microsoft.com/office/drawing/2014/main" id="{F155E9D4-5378-4F77-8A27-0A51D737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4" name="Picture 1" descr="https://mail.google.com/mail/images/cleardot.gif">
          <a:extLst>
            <a:ext uri="{FF2B5EF4-FFF2-40B4-BE49-F238E27FC236}">
              <a16:creationId xmlns:a16="http://schemas.microsoft.com/office/drawing/2014/main" id="{D2587B99-A786-4DC4-9A10-DA360DE8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5" name="Picture 1" descr="https://mail.google.com/mail/images/cleardot.gif">
          <a:extLst>
            <a:ext uri="{FF2B5EF4-FFF2-40B4-BE49-F238E27FC236}">
              <a16:creationId xmlns:a16="http://schemas.microsoft.com/office/drawing/2014/main" id="{7BAD4A68-B1D6-4303-949C-1BC7DA02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6" name="Picture 1" descr="https://mail.google.com/mail/images/cleardot.gif">
          <a:extLst>
            <a:ext uri="{FF2B5EF4-FFF2-40B4-BE49-F238E27FC236}">
              <a16:creationId xmlns:a16="http://schemas.microsoft.com/office/drawing/2014/main" id="{25C76AF8-40A9-40FB-BD6D-EB036140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7" name="Picture 1" descr="https://mail.google.com/mail/images/cleardot.gif">
          <a:extLst>
            <a:ext uri="{FF2B5EF4-FFF2-40B4-BE49-F238E27FC236}">
              <a16:creationId xmlns:a16="http://schemas.microsoft.com/office/drawing/2014/main" id="{2D083E01-A717-4097-BF7E-017F3D34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8" name="Picture 1" descr="https://mail.google.com/mail/images/cleardot.gif">
          <a:extLst>
            <a:ext uri="{FF2B5EF4-FFF2-40B4-BE49-F238E27FC236}">
              <a16:creationId xmlns:a16="http://schemas.microsoft.com/office/drawing/2014/main" id="{1CD7B473-9D49-4E5E-B80E-FB03B24F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89" name="Picture 1" descr="https://mail.google.com/mail/images/cleardot.gif">
          <a:extLst>
            <a:ext uri="{FF2B5EF4-FFF2-40B4-BE49-F238E27FC236}">
              <a16:creationId xmlns:a16="http://schemas.microsoft.com/office/drawing/2014/main" id="{71590EC5-8418-4043-9145-752D52A2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0" name="Picture 1" descr="https://mail.google.com/mail/images/cleardot.gif">
          <a:extLst>
            <a:ext uri="{FF2B5EF4-FFF2-40B4-BE49-F238E27FC236}">
              <a16:creationId xmlns:a16="http://schemas.microsoft.com/office/drawing/2014/main" id="{6BBA98FE-E662-4FA4-A3DF-E2527BD0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1" name="Picture 1" descr="https://mail.google.com/mail/images/cleardot.gif">
          <a:extLst>
            <a:ext uri="{FF2B5EF4-FFF2-40B4-BE49-F238E27FC236}">
              <a16:creationId xmlns:a16="http://schemas.microsoft.com/office/drawing/2014/main" id="{636DF869-975F-43E1-B0F2-317EF13C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2" name="Picture 1" descr="https://mail.google.com/mail/images/cleardot.gif">
          <a:extLst>
            <a:ext uri="{FF2B5EF4-FFF2-40B4-BE49-F238E27FC236}">
              <a16:creationId xmlns:a16="http://schemas.microsoft.com/office/drawing/2014/main" id="{00BC666E-388B-4121-B748-7B76AD4A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3" name="Picture 1" descr="https://mail.google.com/mail/images/cleardot.gif">
          <a:extLst>
            <a:ext uri="{FF2B5EF4-FFF2-40B4-BE49-F238E27FC236}">
              <a16:creationId xmlns:a16="http://schemas.microsoft.com/office/drawing/2014/main" id="{1CD9A5CB-18B3-4F6B-855B-DCDE757A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4" name="Picture 1" descr="https://mail.google.com/mail/images/cleardot.gif">
          <a:extLst>
            <a:ext uri="{FF2B5EF4-FFF2-40B4-BE49-F238E27FC236}">
              <a16:creationId xmlns:a16="http://schemas.microsoft.com/office/drawing/2014/main" id="{43A37F12-6015-4A1B-BF28-30416751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5" name="Picture 1" descr="https://mail.google.com/mail/images/cleardot.gif">
          <a:extLst>
            <a:ext uri="{FF2B5EF4-FFF2-40B4-BE49-F238E27FC236}">
              <a16:creationId xmlns:a16="http://schemas.microsoft.com/office/drawing/2014/main" id="{28C85130-CB93-4CE5-A3DA-B2E62B64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6" name="Picture 1" descr="https://mail.google.com/mail/images/cleardot.gif">
          <a:extLst>
            <a:ext uri="{FF2B5EF4-FFF2-40B4-BE49-F238E27FC236}">
              <a16:creationId xmlns:a16="http://schemas.microsoft.com/office/drawing/2014/main" id="{54B18569-C439-462F-8FF2-1B7D0203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7" name="Picture 1" descr="https://mail.google.com/mail/images/cleardot.gif">
          <a:extLst>
            <a:ext uri="{FF2B5EF4-FFF2-40B4-BE49-F238E27FC236}">
              <a16:creationId xmlns:a16="http://schemas.microsoft.com/office/drawing/2014/main" id="{0C7C810F-A101-449D-8866-68009CA8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8" name="Picture 1" descr="https://mail.google.com/mail/images/cleardot.gif">
          <a:extLst>
            <a:ext uri="{FF2B5EF4-FFF2-40B4-BE49-F238E27FC236}">
              <a16:creationId xmlns:a16="http://schemas.microsoft.com/office/drawing/2014/main" id="{0E0C2B60-23BF-41F7-829C-C6AF7E51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4999" name="Picture 1" descr="https://mail.google.com/mail/images/cleardot.gif">
          <a:extLst>
            <a:ext uri="{FF2B5EF4-FFF2-40B4-BE49-F238E27FC236}">
              <a16:creationId xmlns:a16="http://schemas.microsoft.com/office/drawing/2014/main" id="{89053079-81B9-4045-BDA5-F4B1902D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0" name="Picture 1" descr="https://mail.google.com/mail/images/cleardot.gif">
          <a:extLst>
            <a:ext uri="{FF2B5EF4-FFF2-40B4-BE49-F238E27FC236}">
              <a16:creationId xmlns:a16="http://schemas.microsoft.com/office/drawing/2014/main" id="{A972D8AE-0543-4C3A-980F-51E3A92E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1" name="Picture 1" descr="https://mail.google.com/mail/images/cleardot.gif">
          <a:extLst>
            <a:ext uri="{FF2B5EF4-FFF2-40B4-BE49-F238E27FC236}">
              <a16:creationId xmlns:a16="http://schemas.microsoft.com/office/drawing/2014/main" id="{6B8A48C7-9D9C-4D73-8C81-BCCE4CDF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2" name="Picture 1" descr="https://mail.google.com/mail/images/cleardot.gif">
          <a:extLst>
            <a:ext uri="{FF2B5EF4-FFF2-40B4-BE49-F238E27FC236}">
              <a16:creationId xmlns:a16="http://schemas.microsoft.com/office/drawing/2014/main" id="{5E162A2A-5DA9-406D-8D19-24EEE010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3" name="Picture 1" descr="https://mail.google.com/mail/images/cleardot.gif">
          <a:extLst>
            <a:ext uri="{FF2B5EF4-FFF2-40B4-BE49-F238E27FC236}">
              <a16:creationId xmlns:a16="http://schemas.microsoft.com/office/drawing/2014/main" id="{13764F3C-E38A-4DE5-B505-E6F6B353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4" name="Picture 1" descr="https://mail.google.com/mail/images/cleardot.gif">
          <a:extLst>
            <a:ext uri="{FF2B5EF4-FFF2-40B4-BE49-F238E27FC236}">
              <a16:creationId xmlns:a16="http://schemas.microsoft.com/office/drawing/2014/main" id="{089F02F5-400D-42EE-9A68-235540BF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5" name="Picture 1" descr="https://mail.google.com/mail/images/cleardot.gif">
          <a:extLst>
            <a:ext uri="{FF2B5EF4-FFF2-40B4-BE49-F238E27FC236}">
              <a16:creationId xmlns:a16="http://schemas.microsoft.com/office/drawing/2014/main" id="{D6B60955-DF78-4660-AEE0-712F9D68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6" name="Picture 1" descr="https://mail.google.com/mail/images/cleardot.gif">
          <a:extLst>
            <a:ext uri="{FF2B5EF4-FFF2-40B4-BE49-F238E27FC236}">
              <a16:creationId xmlns:a16="http://schemas.microsoft.com/office/drawing/2014/main" id="{0EA9EF48-8BA4-412E-A17E-1A587DE7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7" name="Picture 1" descr="https://mail.google.com/mail/images/cleardot.gif">
          <a:extLst>
            <a:ext uri="{FF2B5EF4-FFF2-40B4-BE49-F238E27FC236}">
              <a16:creationId xmlns:a16="http://schemas.microsoft.com/office/drawing/2014/main" id="{42D38AB4-0B67-4F7B-9448-B7487AF9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8" name="Picture 1" descr="https://mail.google.com/mail/images/cleardot.gif">
          <a:extLst>
            <a:ext uri="{FF2B5EF4-FFF2-40B4-BE49-F238E27FC236}">
              <a16:creationId xmlns:a16="http://schemas.microsoft.com/office/drawing/2014/main" id="{4E18B8C1-F013-4E72-BBBE-8FF6D52C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09" name="Picture 1" descr="https://mail.google.com/mail/images/cleardot.gif">
          <a:extLst>
            <a:ext uri="{FF2B5EF4-FFF2-40B4-BE49-F238E27FC236}">
              <a16:creationId xmlns:a16="http://schemas.microsoft.com/office/drawing/2014/main" id="{C28380C4-168F-4F96-B5B2-1E1CCDA0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0" name="Picture 1" descr="https://mail.google.com/mail/images/cleardot.gif">
          <a:extLst>
            <a:ext uri="{FF2B5EF4-FFF2-40B4-BE49-F238E27FC236}">
              <a16:creationId xmlns:a16="http://schemas.microsoft.com/office/drawing/2014/main" id="{2620AA50-0383-4DF8-9E09-C3CCD6AA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1" name="Picture 1" descr="https://mail.google.com/mail/images/cleardot.gif">
          <a:extLst>
            <a:ext uri="{FF2B5EF4-FFF2-40B4-BE49-F238E27FC236}">
              <a16:creationId xmlns:a16="http://schemas.microsoft.com/office/drawing/2014/main" id="{3592E757-7C88-4832-9EDC-7A5E6327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2" name="Picture 1" descr="https://mail.google.com/mail/images/cleardot.gif">
          <a:extLst>
            <a:ext uri="{FF2B5EF4-FFF2-40B4-BE49-F238E27FC236}">
              <a16:creationId xmlns:a16="http://schemas.microsoft.com/office/drawing/2014/main" id="{D78E307B-A4DA-4719-B97A-A81A122A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3" name="Picture 1" descr="https://mail.google.com/mail/images/cleardot.gif">
          <a:extLst>
            <a:ext uri="{FF2B5EF4-FFF2-40B4-BE49-F238E27FC236}">
              <a16:creationId xmlns:a16="http://schemas.microsoft.com/office/drawing/2014/main" id="{6281CE8D-5A5E-49B5-9B8F-537A868B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4" name="Picture 1" descr="https://mail.google.com/mail/images/cleardot.gif">
          <a:extLst>
            <a:ext uri="{FF2B5EF4-FFF2-40B4-BE49-F238E27FC236}">
              <a16:creationId xmlns:a16="http://schemas.microsoft.com/office/drawing/2014/main" id="{14EDDD3A-DC52-4AAF-93D3-A421D16E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5" name="Picture 1" descr="https://mail.google.com/mail/images/cleardot.gif">
          <a:extLst>
            <a:ext uri="{FF2B5EF4-FFF2-40B4-BE49-F238E27FC236}">
              <a16:creationId xmlns:a16="http://schemas.microsoft.com/office/drawing/2014/main" id="{55E37FBC-8415-45EA-BB5A-63441A1D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6" name="Picture 1" descr="https://mail.google.com/mail/images/cleardot.gif">
          <a:extLst>
            <a:ext uri="{FF2B5EF4-FFF2-40B4-BE49-F238E27FC236}">
              <a16:creationId xmlns:a16="http://schemas.microsoft.com/office/drawing/2014/main" id="{C3D64637-6CEB-4D4C-ABBD-FE43003D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7" name="Picture 1" descr="https://mail.google.com/mail/images/cleardot.gif">
          <a:extLst>
            <a:ext uri="{FF2B5EF4-FFF2-40B4-BE49-F238E27FC236}">
              <a16:creationId xmlns:a16="http://schemas.microsoft.com/office/drawing/2014/main" id="{2E81814A-6844-4F08-A98E-FC334E05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8" name="Picture 1" descr="https://mail.google.com/mail/images/cleardot.gif">
          <a:extLst>
            <a:ext uri="{FF2B5EF4-FFF2-40B4-BE49-F238E27FC236}">
              <a16:creationId xmlns:a16="http://schemas.microsoft.com/office/drawing/2014/main" id="{9DB224AC-63E2-494B-B19F-8C4C1ABE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19" name="Picture 1" descr="https://mail.google.com/mail/images/cleardot.gif">
          <a:extLst>
            <a:ext uri="{FF2B5EF4-FFF2-40B4-BE49-F238E27FC236}">
              <a16:creationId xmlns:a16="http://schemas.microsoft.com/office/drawing/2014/main" id="{20ECF605-A80A-48E1-B6F1-3D635ABE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0" name="Picture 1" descr="https://mail.google.com/mail/images/cleardot.gif">
          <a:extLst>
            <a:ext uri="{FF2B5EF4-FFF2-40B4-BE49-F238E27FC236}">
              <a16:creationId xmlns:a16="http://schemas.microsoft.com/office/drawing/2014/main" id="{A5C72F6E-6C75-4E0E-A528-783A63A3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1" name="Picture 1" descr="https://mail.google.com/mail/images/cleardot.gif">
          <a:extLst>
            <a:ext uri="{FF2B5EF4-FFF2-40B4-BE49-F238E27FC236}">
              <a16:creationId xmlns:a16="http://schemas.microsoft.com/office/drawing/2014/main" id="{05931A96-B107-4D5B-9084-5CCCE5FE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2" name="Picture 1" descr="https://mail.google.com/mail/images/cleardot.gif">
          <a:extLst>
            <a:ext uri="{FF2B5EF4-FFF2-40B4-BE49-F238E27FC236}">
              <a16:creationId xmlns:a16="http://schemas.microsoft.com/office/drawing/2014/main" id="{7FF17062-52B7-41C5-8652-5A92CCAC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3" name="Picture 1" descr="https://mail.google.com/mail/images/cleardot.gif">
          <a:extLst>
            <a:ext uri="{FF2B5EF4-FFF2-40B4-BE49-F238E27FC236}">
              <a16:creationId xmlns:a16="http://schemas.microsoft.com/office/drawing/2014/main" id="{C80DB189-6831-4505-BA7D-3D7450B0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4" name="Picture 1" descr="https://mail.google.com/mail/images/cleardot.gif">
          <a:extLst>
            <a:ext uri="{FF2B5EF4-FFF2-40B4-BE49-F238E27FC236}">
              <a16:creationId xmlns:a16="http://schemas.microsoft.com/office/drawing/2014/main" id="{A5CC4F4B-D818-4AA3-B769-5AEA89E3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5" name="Picture 1" descr="https://mail.google.com/mail/images/cleardot.gif">
          <a:extLst>
            <a:ext uri="{FF2B5EF4-FFF2-40B4-BE49-F238E27FC236}">
              <a16:creationId xmlns:a16="http://schemas.microsoft.com/office/drawing/2014/main" id="{CBB73FD1-D3BF-4117-B900-6DE20BCD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6" name="Picture 1" descr="https://mail.google.com/mail/images/cleardot.gif">
          <a:extLst>
            <a:ext uri="{FF2B5EF4-FFF2-40B4-BE49-F238E27FC236}">
              <a16:creationId xmlns:a16="http://schemas.microsoft.com/office/drawing/2014/main" id="{2CEA1D1D-03AA-4A53-A6A8-8F0BEC64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7" name="Picture 1" descr="https://mail.google.com/mail/images/cleardot.gif">
          <a:extLst>
            <a:ext uri="{FF2B5EF4-FFF2-40B4-BE49-F238E27FC236}">
              <a16:creationId xmlns:a16="http://schemas.microsoft.com/office/drawing/2014/main" id="{FCA1AA61-1723-4E8A-882F-DCBD469B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8" name="Picture 1" descr="https://mail.google.com/mail/images/cleardot.gif">
          <a:extLst>
            <a:ext uri="{FF2B5EF4-FFF2-40B4-BE49-F238E27FC236}">
              <a16:creationId xmlns:a16="http://schemas.microsoft.com/office/drawing/2014/main" id="{273008A2-A143-4411-B870-C6598620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29" name="Picture 1" descr="https://mail.google.com/mail/images/cleardot.gif">
          <a:extLst>
            <a:ext uri="{FF2B5EF4-FFF2-40B4-BE49-F238E27FC236}">
              <a16:creationId xmlns:a16="http://schemas.microsoft.com/office/drawing/2014/main" id="{2DB1FECF-0D7E-4F76-8505-529BF946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0" name="Picture 1" descr="https://mail.google.com/mail/images/cleardot.gif">
          <a:extLst>
            <a:ext uri="{FF2B5EF4-FFF2-40B4-BE49-F238E27FC236}">
              <a16:creationId xmlns:a16="http://schemas.microsoft.com/office/drawing/2014/main" id="{1DC611D8-087E-4EA3-AE8A-63E33246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1" name="Picture 1" descr="https://mail.google.com/mail/images/cleardot.gif">
          <a:extLst>
            <a:ext uri="{FF2B5EF4-FFF2-40B4-BE49-F238E27FC236}">
              <a16:creationId xmlns:a16="http://schemas.microsoft.com/office/drawing/2014/main" id="{8D7A6F26-1CED-47C5-A587-2F363467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2" name="Picture 1" descr="https://mail.google.com/mail/images/cleardot.gif">
          <a:extLst>
            <a:ext uri="{FF2B5EF4-FFF2-40B4-BE49-F238E27FC236}">
              <a16:creationId xmlns:a16="http://schemas.microsoft.com/office/drawing/2014/main" id="{4ECF737B-9106-4F8D-9071-0446513A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3" name="Picture 1" descr="https://mail.google.com/mail/images/cleardot.gif">
          <a:extLst>
            <a:ext uri="{FF2B5EF4-FFF2-40B4-BE49-F238E27FC236}">
              <a16:creationId xmlns:a16="http://schemas.microsoft.com/office/drawing/2014/main" id="{530E9F60-3958-4BAD-A691-5AC946A7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4" name="Picture 1" descr="https://mail.google.com/mail/images/cleardot.gif">
          <a:extLst>
            <a:ext uri="{FF2B5EF4-FFF2-40B4-BE49-F238E27FC236}">
              <a16:creationId xmlns:a16="http://schemas.microsoft.com/office/drawing/2014/main" id="{18CD63DB-9EF0-45EE-A87F-1082AD48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5" name="Picture 1" descr="https://mail.google.com/mail/images/cleardot.gif">
          <a:extLst>
            <a:ext uri="{FF2B5EF4-FFF2-40B4-BE49-F238E27FC236}">
              <a16:creationId xmlns:a16="http://schemas.microsoft.com/office/drawing/2014/main" id="{B24C76EC-0BFB-48DA-96CF-74F2155E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6" name="Picture 1" descr="https://mail.google.com/mail/images/cleardot.gif">
          <a:extLst>
            <a:ext uri="{FF2B5EF4-FFF2-40B4-BE49-F238E27FC236}">
              <a16:creationId xmlns:a16="http://schemas.microsoft.com/office/drawing/2014/main" id="{53830E18-5234-403A-B2F1-E84F4644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7" name="Picture 1" descr="https://mail.google.com/mail/images/cleardot.gif">
          <a:extLst>
            <a:ext uri="{FF2B5EF4-FFF2-40B4-BE49-F238E27FC236}">
              <a16:creationId xmlns:a16="http://schemas.microsoft.com/office/drawing/2014/main" id="{D50EA764-BCA5-43DB-A0CD-4422CEF4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8" name="Picture 1" descr="https://mail.google.com/mail/images/cleardot.gif">
          <a:extLst>
            <a:ext uri="{FF2B5EF4-FFF2-40B4-BE49-F238E27FC236}">
              <a16:creationId xmlns:a16="http://schemas.microsoft.com/office/drawing/2014/main" id="{A627F3B1-747E-4DE7-8A9F-F66BC433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39" name="Picture 1" descr="https://mail.google.com/mail/images/cleardot.gif">
          <a:extLst>
            <a:ext uri="{FF2B5EF4-FFF2-40B4-BE49-F238E27FC236}">
              <a16:creationId xmlns:a16="http://schemas.microsoft.com/office/drawing/2014/main" id="{2E57C0B2-E1B6-4F6E-A868-B42CD51E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0" name="Picture 1" descr="https://mail.google.com/mail/images/cleardot.gif">
          <a:extLst>
            <a:ext uri="{FF2B5EF4-FFF2-40B4-BE49-F238E27FC236}">
              <a16:creationId xmlns:a16="http://schemas.microsoft.com/office/drawing/2014/main" id="{B5AA7D7D-2A56-495E-871B-D4254EA2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1" name="Picture 1" descr="https://mail.google.com/mail/images/cleardot.gif">
          <a:extLst>
            <a:ext uri="{FF2B5EF4-FFF2-40B4-BE49-F238E27FC236}">
              <a16:creationId xmlns:a16="http://schemas.microsoft.com/office/drawing/2014/main" id="{AD88D983-E6DD-41AC-8FB7-7D3792E8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2" name="Picture 1" descr="https://mail.google.com/mail/images/cleardot.gif">
          <a:extLst>
            <a:ext uri="{FF2B5EF4-FFF2-40B4-BE49-F238E27FC236}">
              <a16:creationId xmlns:a16="http://schemas.microsoft.com/office/drawing/2014/main" id="{6C29C4AF-94A7-4A98-AC33-7A9E3AD3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3" name="Picture 1" descr="https://mail.google.com/mail/images/cleardot.gif">
          <a:extLst>
            <a:ext uri="{FF2B5EF4-FFF2-40B4-BE49-F238E27FC236}">
              <a16:creationId xmlns:a16="http://schemas.microsoft.com/office/drawing/2014/main" id="{A105AB63-6007-4E1B-8896-43993547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4" name="Picture 1" descr="https://mail.google.com/mail/images/cleardot.gif">
          <a:extLst>
            <a:ext uri="{FF2B5EF4-FFF2-40B4-BE49-F238E27FC236}">
              <a16:creationId xmlns:a16="http://schemas.microsoft.com/office/drawing/2014/main" id="{73E2A1E1-4BA6-43C0-A09E-D49FE36C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5" name="Picture 1" descr="https://mail.google.com/mail/images/cleardot.gif">
          <a:extLst>
            <a:ext uri="{FF2B5EF4-FFF2-40B4-BE49-F238E27FC236}">
              <a16:creationId xmlns:a16="http://schemas.microsoft.com/office/drawing/2014/main" id="{0FB4BAF9-5158-4A5F-A786-13C5346F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6" name="Picture 1" descr="https://mail.google.com/mail/images/cleardot.gif">
          <a:extLst>
            <a:ext uri="{FF2B5EF4-FFF2-40B4-BE49-F238E27FC236}">
              <a16:creationId xmlns:a16="http://schemas.microsoft.com/office/drawing/2014/main" id="{E61734C7-98AC-486A-A8A0-7517E907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7" name="Picture 1" descr="https://mail.google.com/mail/images/cleardot.gif">
          <a:extLst>
            <a:ext uri="{FF2B5EF4-FFF2-40B4-BE49-F238E27FC236}">
              <a16:creationId xmlns:a16="http://schemas.microsoft.com/office/drawing/2014/main" id="{138B720E-E570-4E9A-9980-81AEA0A2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8" name="Picture 1" descr="https://mail.google.com/mail/images/cleardot.gif">
          <a:extLst>
            <a:ext uri="{FF2B5EF4-FFF2-40B4-BE49-F238E27FC236}">
              <a16:creationId xmlns:a16="http://schemas.microsoft.com/office/drawing/2014/main" id="{59CDFE50-B703-4C80-A6B0-31775605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49" name="Picture 1" descr="https://mail.google.com/mail/images/cleardot.gif">
          <a:extLst>
            <a:ext uri="{FF2B5EF4-FFF2-40B4-BE49-F238E27FC236}">
              <a16:creationId xmlns:a16="http://schemas.microsoft.com/office/drawing/2014/main" id="{D1D7FCF3-9F52-4558-85BE-2E06A7D1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0" name="Picture 1" descr="https://mail.google.com/mail/images/cleardot.gif">
          <a:extLst>
            <a:ext uri="{FF2B5EF4-FFF2-40B4-BE49-F238E27FC236}">
              <a16:creationId xmlns:a16="http://schemas.microsoft.com/office/drawing/2014/main" id="{AE6FD5EE-1723-4334-9AE8-81FE6C1F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1" name="Picture 1" descr="https://mail.google.com/mail/images/cleardot.gif">
          <a:extLst>
            <a:ext uri="{FF2B5EF4-FFF2-40B4-BE49-F238E27FC236}">
              <a16:creationId xmlns:a16="http://schemas.microsoft.com/office/drawing/2014/main" id="{80BB12C0-2CA8-499C-AEEA-C7A9156F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2" name="Picture 1" descr="https://mail.google.com/mail/images/cleardot.gif">
          <a:extLst>
            <a:ext uri="{FF2B5EF4-FFF2-40B4-BE49-F238E27FC236}">
              <a16:creationId xmlns:a16="http://schemas.microsoft.com/office/drawing/2014/main" id="{2F222738-7F86-4B48-AF2E-0F2F6758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3" name="Picture 1" descr="https://mail.google.com/mail/images/cleardot.gif">
          <a:extLst>
            <a:ext uri="{FF2B5EF4-FFF2-40B4-BE49-F238E27FC236}">
              <a16:creationId xmlns:a16="http://schemas.microsoft.com/office/drawing/2014/main" id="{26F457F8-3F91-4FE3-89E4-E0EA6A5F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4" name="Picture 1" descr="https://mail.google.com/mail/images/cleardot.gif">
          <a:extLst>
            <a:ext uri="{FF2B5EF4-FFF2-40B4-BE49-F238E27FC236}">
              <a16:creationId xmlns:a16="http://schemas.microsoft.com/office/drawing/2014/main" id="{79373719-C170-47EA-9BE4-9B81A06A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5" name="Picture 1" descr="https://mail.google.com/mail/images/cleardot.gif">
          <a:extLst>
            <a:ext uri="{FF2B5EF4-FFF2-40B4-BE49-F238E27FC236}">
              <a16:creationId xmlns:a16="http://schemas.microsoft.com/office/drawing/2014/main" id="{5807BFF3-E6D4-4A50-BBAF-8F577D49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6" name="Picture 1" descr="https://mail.google.com/mail/images/cleardot.gif">
          <a:extLst>
            <a:ext uri="{FF2B5EF4-FFF2-40B4-BE49-F238E27FC236}">
              <a16:creationId xmlns:a16="http://schemas.microsoft.com/office/drawing/2014/main" id="{AF2F8F08-ED74-438F-A237-A4F5B5B4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7" name="Picture 1" descr="https://mail.google.com/mail/images/cleardot.gif">
          <a:extLst>
            <a:ext uri="{FF2B5EF4-FFF2-40B4-BE49-F238E27FC236}">
              <a16:creationId xmlns:a16="http://schemas.microsoft.com/office/drawing/2014/main" id="{B8A83066-C337-4AB9-8B94-E69E8F8D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8" name="Picture 1" descr="https://mail.google.com/mail/images/cleardot.gif">
          <a:extLst>
            <a:ext uri="{FF2B5EF4-FFF2-40B4-BE49-F238E27FC236}">
              <a16:creationId xmlns:a16="http://schemas.microsoft.com/office/drawing/2014/main" id="{CF324712-32A6-4742-B405-98279B8B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59" name="Picture 1" descr="https://mail.google.com/mail/images/cleardot.gif">
          <a:extLst>
            <a:ext uri="{FF2B5EF4-FFF2-40B4-BE49-F238E27FC236}">
              <a16:creationId xmlns:a16="http://schemas.microsoft.com/office/drawing/2014/main" id="{76494C2C-9F82-422A-97AA-220E64F9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0" name="Picture 1" descr="https://mail.google.com/mail/images/cleardot.gif">
          <a:extLst>
            <a:ext uri="{FF2B5EF4-FFF2-40B4-BE49-F238E27FC236}">
              <a16:creationId xmlns:a16="http://schemas.microsoft.com/office/drawing/2014/main" id="{323D0DC7-66D2-40E5-B829-945720D9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1" name="Picture 1" descr="https://mail.google.com/mail/images/cleardot.gif">
          <a:extLst>
            <a:ext uri="{FF2B5EF4-FFF2-40B4-BE49-F238E27FC236}">
              <a16:creationId xmlns:a16="http://schemas.microsoft.com/office/drawing/2014/main" id="{B3486361-BCC5-4F9E-BB31-A0EAEF0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2" name="Picture 1" descr="https://mail.google.com/mail/images/cleardot.gif">
          <a:extLst>
            <a:ext uri="{FF2B5EF4-FFF2-40B4-BE49-F238E27FC236}">
              <a16:creationId xmlns:a16="http://schemas.microsoft.com/office/drawing/2014/main" id="{9DC021EF-17CD-4A85-8AE6-31D135A3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3" name="Picture 1" descr="https://mail.google.com/mail/images/cleardot.gif">
          <a:extLst>
            <a:ext uri="{FF2B5EF4-FFF2-40B4-BE49-F238E27FC236}">
              <a16:creationId xmlns:a16="http://schemas.microsoft.com/office/drawing/2014/main" id="{E4AC0AB2-2386-4F0C-BF78-91FE1F9D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4" name="Picture 1" descr="https://mail.google.com/mail/images/cleardot.gif">
          <a:extLst>
            <a:ext uri="{FF2B5EF4-FFF2-40B4-BE49-F238E27FC236}">
              <a16:creationId xmlns:a16="http://schemas.microsoft.com/office/drawing/2014/main" id="{B113B46E-DE83-4202-9D3B-05159F22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5" name="Picture 1" descr="https://mail.google.com/mail/images/cleardot.gif">
          <a:extLst>
            <a:ext uri="{FF2B5EF4-FFF2-40B4-BE49-F238E27FC236}">
              <a16:creationId xmlns:a16="http://schemas.microsoft.com/office/drawing/2014/main" id="{0A382723-58C3-466C-8EC4-5E132CC8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6" name="Picture 1" descr="https://mail.google.com/mail/images/cleardot.gif">
          <a:extLst>
            <a:ext uri="{FF2B5EF4-FFF2-40B4-BE49-F238E27FC236}">
              <a16:creationId xmlns:a16="http://schemas.microsoft.com/office/drawing/2014/main" id="{76238C77-1C9D-4559-ABD9-F1426709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7" name="Picture 1" descr="https://mail.google.com/mail/images/cleardot.gif">
          <a:extLst>
            <a:ext uri="{FF2B5EF4-FFF2-40B4-BE49-F238E27FC236}">
              <a16:creationId xmlns:a16="http://schemas.microsoft.com/office/drawing/2014/main" id="{CF0BC468-4F4F-41A8-BA3E-89979A53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8" name="Picture 1" descr="https://mail.google.com/mail/images/cleardot.gif">
          <a:extLst>
            <a:ext uri="{FF2B5EF4-FFF2-40B4-BE49-F238E27FC236}">
              <a16:creationId xmlns:a16="http://schemas.microsoft.com/office/drawing/2014/main" id="{452CD2A6-EFB3-4E37-B30E-E4803DA9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69" name="Picture 1" descr="https://mail.google.com/mail/images/cleardot.gif">
          <a:extLst>
            <a:ext uri="{FF2B5EF4-FFF2-40B4-BE49-F238E27FC236}">
              <a16:creationId xmlns:a16="http://schemas.microsoft.com/office/drawing/2014/main" id="{C950B454-D060-43A2-90B7-14178AD5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0" name="Picture 1" descr="https://mail.google.com/mail/images/cleardot.gif">
          <a:extLst>
            <a:ext uri="{FF2B5EF4-FFF2-40B4-BE49-F238E27FC236}">
              <a16:creationId xmlns:a16="http://schemas.microsoft.com/office/drawing/2014/main" id="{1FD6EC4F-E86B-4A50-BC38-1D552752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1" name="Picture 1" descr="https://mail.google.com/mail/images/cleardot.gif">
          <a:extLst>
            <a:ext uri="{FF2B5EF4-FFF2-40B4-BE49-F238E27FC236}">
              <a16:creationId xmlns:a16="http://schemas.microsoft.com/office/drawing/2014/main" id="{31B7844E-9466-4C9B-A965-C9FE57DC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2" name="Picture 1" descr="https://mail.google.com/mail/images/cleardot.gif">
          <a:extLst>
            <a:ext uri="{FF2B5EF4-FFF2-40B4-BE49-F238E27FC236}">
              <a16:creationId xmlns:a16="http://schemas.microsoft.com/office/drawing/2014/main" id="{FA3F31A7-0266-43FE-82F8-B58A4EB8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3" name="Picture 1" descr="https://mail.google.com/mail/images/cleardot.gif">
          <a:extLst>
            <a:ext uri="{FF2B5EF4-FFF2-40B4-BE49-F238E27FC236}">
              <a16:creationId xmlns:a16="http://schemas.microsoft.com/office/drawing/2014/main" id="{05D6E825-F633-4E0E-A0EC-82310003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4" name="Picture 1" descr="https://mail.google.com/mail/images/cleardot.gif">
          <a:extLst>
            <a:ext uri="{FF2B5EF4-FFF2-40B4-BE49-F238E27FC236}">
              <a16:creationId xmlns:a16="http://schemas.microsoft.com/office/drawing/2014/main" id="{10D87CEC-35C0-4DE3-9582-9CC57F6B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5" name="Picture 1" descr="https://mail.google.com/mail/images/cleardot.gif">
          <a:extLst>
            <a:ext uri="{FF2B5EF4-FFF2-40B4-BE49-F238E27FC236}">
              <a16:creationId xmlns:a16="http://schemas.microsoft.com/office/drawing/2014/main" id="{8C983C71-2703-4055-9E7E-1FDBC53C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6" name="Picture 1" descr="https://mail.google.com/mail/images/cleardot.gif">
          <a:extLst>
            <a:ext uri="{FF2B5EF4-FFF2-40B4-BE49-F238E27FC236}">
              <a16:creationId xmlns:a16="http://schemas.microsoft.com/office/drawing/2014/main" id="{94E049C0-2618-423D-8D61-D5AF0228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7" name="Picture 1" descr="https://mail.google.com/mail/images/cleardot.gif">
          <a:extLst>
            <a:ext uri="{FF2B5EF4-FFF2-40B4-BE49-F238E27FC236}">
              <a16:creationId xmlns:a16="http://schemas.microsoft.com/office/drawing/2014/main" id="{E206074B-11A4-46E7-9537-D59AC5BA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8" name="Picture 1" descr="https://mail.google.com/mail/images/cleardot.gif">
          <a:extLst>
            <a:ext uri="{FF2B5EF4-FFF2-40B4-BE49-F238E27FC236}">
              <a16:creationId xmlns:a16="http://schemas.microsoft.com/office/drawing/2014/main" id="{3482D495-1E17-4D70-8626-6F492C42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79" name="Picture 1" descr="https://mail.google.com/mail/images/cleardot.gif">
          <a:extLst>
            <a:ext uri="{FF2B5EF4-FFF2-40B4-BE49-F238E27FC236}">
              <a16:creationId xmlns:a16="http://schemas.microsoft.com/office/drawing/2014/main" id="{87158358-0227-4D2B-966E-DF3CC275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0" name="Picture 1" descr="https://mail.google.com/mail/images/cleardot.gif">
          <a:extLst>
            <a:ext uri="{FF2B5EF4-FFF2-40B4-BE49-F238E27FC236}">
              <a16:creationId xmlns:a16="http://schemas.microsoft.com/office/drawing/2014/main" id="{FE7842E1-063F-4672-BB48-8C4D1164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1" name="Picture 1" descr="https://mail.google.com/mail/images/cleardot.gif">
          <a:extLst>
            <a:ext uri="{FF2B5EF4-FFF2-40B4-BE49-F238E27FC236}">
              <a16:creationId xmlns:a16="http://schemas.microsoft.com/office/drawing/2014/main" id="{1147F155-BC40-4F2C-8033-8E219503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2" name="Picture 1" descr="https://mail.google.com/mail/images/cleardot.gif">
          <a:extLst>
            <a:ext uri="{FF2B5EF4-FFF2-40B4-BE49-F238E27FC236}">
              <a16:creationId xmlns:a16="http://schemas.microsoft.com/office/drawing/2014/main" id="{DE39152D-2BD3-40AF-9212-37661365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3" name="Picture 1" descr="https://mail.google.com/mail/images/cleardot.gif">
          <a:extLst>
            <a:ext uri="{FF2B5EF4-FFF2-40B4-BE49-F238E27FC236}">
              <a16:creationId xmlns:a16="http://schemas.microsoft.com/office/drawing/2014/main" id="{21AFB0EE-B680-4DE9-A1C0-C9A2F71F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4" name="Picture 1" descr="https://mail.google.com/mail/images/cleardot.gif">
          <a:extLst>
            <a:ext uri="{FF2B5EF4-FFF2-40B4-BE49-F238E27FC236}">
              <a16:creationId xmlns:a16="http://schemas.microsoft.com/office/drawing/2014/main" id="{A3E14587-0DE2-47B7-AFBF-16589288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5" name="Picture 1" descr="https://mail.google.com/mail/images/cleardot.gif">
          <a:extLst>
            <a:ext uri="{FF2B5EF4-FFF2-40B4-BE49-F238E27FC236}">
              <a16:creationId xmlns:a16="http://schemas.microsoft.com/office/drawing/2014/main" id="{37B41293-0FA5-4C9D-982F-565AF057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6" name="Picture 1" descr="https://mail.google.com/mail/images/cleardot.gif">
          <a:extLst>
            <a:ext uri="{FF2B5EF4-FFF2-40B4-BE49-F238E27FC236}">
              <a16:creationId xmlns:a16="http://schemas.microsoft.com/office/drawing/2014/main" id="{20AAEF3C-F9B3-46FB-BBCE-ED09B091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7" name="Picture 1" descr="https://mail.google.com/mail/images/cleardot.gif">
          <a:extLst>
            <a:ext uri="{FF2B5EF4-FFF2-40B4-BE49-F238E27FC236}">
              <a16:creationId xmlns:a16="http://schemas.microsoft.com/office/drawing/2014/main" id="{832AC437-037B-498A-B6B6-B7F85249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8" name="Picture 1" descr="https://mail.google.com/mail/images/cleardot.gif">
          <a:extLst>
            <a:ext uri="{FF2B5EF4-FFF2-40B4-BE49-F238E27FC236}">
              <a16:creationId xmlns:a16="http://schemas.microsoft.com/office/drawing/2014/main" id="{3A6A0980-9248-43C6-88F9-2C82CC15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89" name="Picture 1" descr="https://mail.google.com/mail/images/cleardot.gif">
          <a:extLst>
            <a:ext uri="{FF2B5EF4-FFF2-40B4-BE49-F238E27FC236}">
              <a16:creationId xmlns:a16="http://schemas.microsoft.com/office/drawing/2014/main" id="{C25EF6C0-7C42-4E3D-9548-E3A0982B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0" name="Picture 1" descr="https://mail.google.com/mail/images/cleardot.gif">
          <a:extLst>
            <a:ext uri="{FF2B5EF4-FFF2-40B4-BE49-F238E27FC236}">
              <a16:creationId xmlns:a16="http://schemas.microsoft.com/office/drawing/2014/main" id="{331CB2AF-DCDE-4689-98AC-BBAEC521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1" name="Picture 1" descr="https://mail.google.com/mail/images/cleardot.gif">
          <a:extLst>
            <a:ext uri="{FF2B5EF4-FFF2-40B4-BE49-F238E27FC236}">
              <a16:creationId xmlns:a16="http://schemas.microsoft.com/office/drawing/2014/main" id="{6A9C48D4-886F-4367-B180-4726FC7E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2" name="Picture 1" descr="https://mail.google.com/mail/images/cleardot.gif">
          <a:extLst>
            <a:ext uri="{FF2B5EF4-FFF2-40B4-BE49-F238E27FC236}">
              <a16:creationId xmlns:a16="http://schemas.microsoft.com/office/drawing/2014/main" id="{A364AB5B-4E64-4D52-9AD7-E3E93B15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3" name="Picture 1" descr="https://mail.google.com/mail/images/cleardot.gif">
          <a:extLst>
            <a:ext uri="{FF2B5EF4-FFF2-40B4-BE49-F238E27FC236}">
              <a16:creationId xmlns:a16="http://schemas.microsoft.com/office/drawing/2014/main" id="{C831C312-BE0D-4140-B220-49080DAB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4" name="Picture 1" descr="https://mail.google.com/mail/images/cleardot.gif">
          <a:extLst>
            <a:ext uri="{FF2B5EF4-FFF2-40B4-BE49-F238E27FC236}">
              <a16:creationId xmlns:a16="http://schemas.microsoft.com/office/drawing/2014/main" id="{C4B4935D-829D-4516-A88E-972FC3BC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5" name="Picture 1" descr="https://mail.google.com/mail/images/cleardot.gif">
          <a:extLst>
            <a:ext uri="{FF2B5EF4-FFF2-40B4-BE49-F238E27FC236}">
              <a16:creationId xmlns:a16="http://schemas.microsoft.com/office/drawing/2014/main" id="{8E7732A8-AEA9-4219-96AC-A76E56D6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6" name="Picture 1" descr="https://mail.google.com/mail/images/cleardot.gif">
          <a:extLst>
            <a:ext uri="{FF2B5EF4-FFF2-40B4-BE49-F238E27FC236}">
              <a16:creationId xmlns:a16="http://schemas.microsoft.com/office/drawing/2014/main" id="{822DE602-AB96-4CD1-AF9F-EB13E772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7" name="Picture 1" descr="https://mail.google.com/mail/images/cleardot.gif">
          <a:extLst>
            <a:ext uri="{FF2B5EF4-FFF2-40B4-BE49-F238E27FC236}">
              <a16:creationId xmlns:a16="http://schemas.microsoft.com/office/drawing/2014/main" id="{D812CF02-C1BE-40BF-9C64-DEAFBF86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8" name="Picture 1" descr="https://mail.google.com/mail/images/cleardot.gif">
          <a:extLst>
            <a:ext uri="{FF2B5EF4-FFF2-40B4-BE49-F238E27FC236}">
              <a16:creationId xmlns:a16="http://schemas.microsoft.com/office/drawing/2014/main" id="{C493ECC9-BD31-492C-863F-9F595D9C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099" name="Picture 1" descr="https://mail.google.com/mail/images/cleardot.gif">
          <a:extLst>
            <a:ext uri="{FF2B5EF4-FFF2-40B4-BE49-F238E27FC236}">
              <a16:creationId xmlns:a16="http://schemas.microsoft.com/office/drawing/2014/main" id="{A1B2EE76-FF28-4B28-A7FA-0795667B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0" name="Picture 1" descr="https://mail.google.com/mail/images/cleardot.gif">
          <a:extLst>
            <a:ext uri="{FF2B5EF4-FFF2-40B4-BE49-F238E27FC236}">
              <a16:creationId xmlns:a16="http://schemas.microsoft.com/office/drawing/2014/main" id="{6683DBD0-6527-4616-AA7F-B2A53929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1" name="Picture 1" descr="https://mail.google.com/mail/images/cleardot.gif">
          <a:extLst>
            <a:ext uri="{FF2B5EF4-FFF2-40B4-BE49-F238E27FC236}">
              <a16:creationId xmlns:a16="http://schemas.microsoft.com/office/drawing/2014/main" id="{7F4A5672-A15D-4C10-B32E-41B23BBF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2" name="Picture 1" descr="https://mail.google.com/mail/images/cleardot.gif">
          <a:extLst>
            <a:ext uri="{FF2B5EF4-FFF2-40B4-BE49-F238E27FC236}">
              <a16:creationId xmlns:a16="http://schemas.microsoft.com/office/drawing/2014/main" id="{E255FD81-B974-4E81-AA11-34C08810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3" name="Picture 1" descr="https://mail.google.com/mail/images/cleardot.gif">
          <a:extLst>
            <a:ext uri="{FF2B5EF4-FFF2-40B4-BE49-F238E27FC236}">
              <a16:creationId xmlns:a16="http://schemas.microsoft.com/office/drawing/2014/main" id="{BD9DF065-934C-4059-9520-8785B19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4" name="Picture 1" descr="https://mail.google.com/mail/images/cleardot.gif">
          <a:extLst>
            <a:ext uri="{FF2B5EF4-FFF2-40B4-BE49-F238E27FC236}">
              <a16:creationId xmlns:a16="http://schemas.microsoft.com/office/drawing/2014/main" id="{DE7BC11B-05DE-4C37-A63F-4D1E76CC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5" name="Picture 1" descr="https://mail.google.com/mail/images/cleardot.gif">
          <a:extLst>
            <a:ext uri="{FF2B5EF4-FFF2-40B4-BE49-F238E27FC236}">
              <a16:creationId xmlns:a16="http://schemas.microsoft.com/office/drawing/2014/main" id="{E0D4B3C2-F6C3-4968-A07E-C97570A8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6" name="Picture 1" descr="https://mail.google.com/mail/images/cleardot.gif">
          <a:extLst>
            <a:ext uri="{FF2B5EF4-FFF2-40B4-BE49-F238E27FC236}">
              <a16:creationId xmlns:a16="http://schemas.microsoft.com/office/drawing/2014/main" id="{81AAEF90-40E2-48AF-BE6A-2F4572ED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7" name="Picture 1" descr="https://mail.google.com/mail/images/cleardot.gif">
          <a:extLst>
            <a:ext uri="{FF2B5EF4-FFF2-40B4-BE49-F238E27FC236}">
              <a16:creationId xmlns:a16="http://schemas.microsoft.com/office/drawing/2014/main" id="{55149B96-F6CE-44AF-9010-DA0344E4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8" name="Picture 1" descr="https://mail.google.com/mail/images/cleardot.gif">
          <a:extLst>
            <a:ext uri="{FF2B5EF4-FFF2-40B4-BE49-F238E27FC236}">
              <a16:creationId xmlns:a16="http://schemas.microsoft.com/office/drawing/2014/main" id="{956F764A-4282-45C7-8395-CDBB51DA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09" name="Picture 1" descr="https://mail.google.com/mail/images/cleardot.gif">
          <a:extLst>
            <a:ext uri="{FF2B5EF4-FFF2-40B4-BE49-F238E27FC236}">
              <a16:creationId xmlns:a16="http://schemas.microsoft.com/office/drawing/2014/main" id="{19B5E828-C036-4988-A960-000CE9E7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0" name="Picture 1" descr="https://mail.google.com/mail/images/cleardot.gif">
          <a:extLst>
            <a:ext uri="{FF2B5EF4-FFF2-40B4-BE49-F238E27FC236}">
              <a16:creationId xmlns:a16="http://schemas.microsoft.com/office/drawing/2014/main" id="{DC8DCB53-2119-473A-87D6-0DC80F15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1" name="Picture 1" descr="https://mail.google.com/mail/images/cleardot.gif">
          <a:extLst>
            <a:ext uri="{FF2B5EF4-FFF2-40B4-BE49-F238E27FC236}">
              <a16:creationId xmlns:a16="http://schemas.microsoft.com/office/drawing/2014/main" id="{E5BB5DAB-F489-4AEA-9CB5-E475DBA4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2" name="Picture 1" descr="https://mail.google.com/mail/images/cleardot.gif">
          <a:extLst>
            <a:ext uri="{FF2B5EF4-FFF2-40B4-BE49-F238E27FC236}">
              <a16:creationId xmlns:a16="http://schemas.microsoft.com/office/drawing/2014/main" id="{9A6CA716-CC8C-45F2-9117-9EDB076A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3" name="Picture 1" descr="https://mail.google.com/mail/images/cleardot.gif">
          <a:extLst>
            <a:ext uri="{FF2B5EF4-FFF2-40B4-BE49-F238E27FC236}">
              <a16:creationId xmlns:a16="http://schemas.microsoft.com/office/drawing/2014/main" id="{EAB0E53A-B272-42DD-A159-A9FBBE55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4" name="Picture 1" descr="https://mail.google.com/mail/images/cleardot.gif">
          <a:extLst>
            <a:ext uri="{FF2B5EF4-FFF2-40B4-BE49-F238E27FC236}">
              <a16:creationId xmlns:a16="http://schemas.microsoft.com/office/drawing/2014/main" id="{11EF344B-8683-44A2-B36C-E120BB94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5" name="Picture 1" descr="https://mail.google.com/mail/images/cleardot.gif">
          <a:extLst>
            <a:ext uri="{FF2B5EF4-FFF2-40B4-BE49-F238E27FC236}">
              <a16:creationId xmlns:a16="http://schemas.microsoft.com/office/drawing/2014/main" id="{7B340899-CA5E-4DA0-A1DB-8711B54A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6" name="Picture 1" descr="https://mail.google.com/mail/images/cleardot.gif">
          <a:extLst>
            <a:ext uri="{FF2B5EF4-FFF2-40B4-BE49-F238E27FC236}">
              <a16:creationId xmlns:a16="http://schemas.microsoft.com/office/drawing/2014/main" id="{4619BC8A-BE3F-40CC-9C90-A80A018F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7" name="Picture 1" descr="https://mail.google.com/mail/images/cleardot.gif">
          <a:extLst>
            <a:ext uri="{FF2B5EF4-FFF2-40B4-BE49-F238E27FC236}">
              <a16:creationId xmlns:a16="http://schemas.microsoft.com/office/drawing/2014/main" id="{C4EEA553-2D38-4980-B59A-0DC460C1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8" name="Picture 1" descr="https://mail.google.com/mail/images/cleardot.gif">
          <a:extLst>
            <a:ext uri="{FF2B5EF4-FFF2-40B4-BE49-F238E27FC236}">
              <a16:creationId xmlns:a16="http://schemas.microsoft.com/office/drawing/2014/main" id="{26BC24CC-D8E4-4E91-8DB8-F6025727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19" name="Picture 1" descr="https://mail.google.com/mail/images/cleardot.gif">
          <a:extLst>
            <a:ext uri="{FF2B5EF4-FFF2-40B4-BE49-F238E27FC236}">
              <a16:creationId xmlns:a16="http://schemas.microsoft.com/office/drawing/2014/main" id="{B278B1E5-E1E2-47E0-82FA-852CDD1D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0" name="Picture 1" descr="https://mail.google.com/mail/images/cleardot.gif">
          <a:extLst>
            <a:ext uri="{FF2B5EF4-FFF2-40B4-BE49-F238E27FC236}">
              <a16:creationId xmlns:a16="http://schemas.microsoft.com/office/drawing/2014/main" id="{DB262A03-53F8-4BC4-AC0F-DC3616C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1" name="Picture 1" descr="https://mail.google.com/mail/images/cleardot.gif">
          <a:extLst>
            <a:ext uri="{FF2B5EF4-FFF2-40B4-BE49-F238E27FC236}">
              <a16:creationId xmlns:a16="http://schemas.microsoft.com/office/drawing/2014/main" id="{CD074284-DE1D-432F-B033-4D4755C2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2" name="Picture 1" descr="https://mail.google.com/mail/images/cleardot.gif">
          <a:extLst>
            <a:ext uri="{FF2B5EF4-FFF2-40B4-BE49-F238E27FC236}">
              <a16:creationId xmlns:a16="http://schemas.microsoft.com/office/drawing/2014/main" id="{06E53D5A-09EA-4A58-92F1-E39D206A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3" name="Picture 1" descr="https://mail.google.com/mail/images/cleardot.gif">
          <a:extLst>
            <a:ext uri="{FF2B5EF4-FFF2-40B4-BE49-F238E27FC236}">
              <a16:creationId xmlns:a16="http://schemas.microsoft.com/office/drawing/2014/main" id="{EE184946-30B5-4A8C-BF87-E615B122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4" name="Picture 1" descr="https://mail.google.com/mail/images/cleardot.gif">
          <a:extLst>
            <a:ext uri="{FF2B5EF4-FFF2-40B4-BE49-F238E27FC236}">
              <a16:creationId xmlns:a16="http://schemas.microsoft.com/office/drawing/2014/main" id="{3344D687-572D-4F96-8A81-BEEF9856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5" name="Picture 1" descr="https://mail.google.com/mail/images/cleardot.gif">
          <a:extLst>
            <a:ext uri="{FF2B5EF4-FFF2-40B4-BE49-F238E27FC236}">
              <a16:creationId xmlns:a16="http://schemas.microsoft.com/office/drawing/2014/main" id="{9DD1A429-4161-42E8-8D60-104F3222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6" name="Picture 1" descr="https://mail.google.com/mail/images/cleardot.gif">
          <a:extLst>
            <a:ext uri="{FF2B5EF4-FFF2-40B4-BE49-F238E27FC236}">
              <a16:creationId xmlns:a16="http://schemas.microsoft.com/office/drawing/2014/main" id="{2F66CCAA-F68D-4736-9F14-E07E65C5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7" name="Picture 1" descr="https://mail.google.com/mail/images/cleardot.gif">
          <a:extLst>
            <a:ext uri="{FF2B5EF4-FFF2-40B4-BE49-F238E27FC236}">
              <a16:creationId xmlns:a16="http://schemas.microsoft.com/office/drawing/2014/main" id="{E290CDD9-68AD-4532-8459-EDE9F3F5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8" name="Picture 1" descr="https://mail.google.com/mail/images/cleardot.gif">
          <a:extLst>
            <a:ext uri="{FF2B5EF4-FFF2-40B4-BE49-F238E27FC236}">
              <a16:creationId xmlns:a16="http://schemas.microsoft.com/office/drawing/2014/main" id="{7594C8B1-EE2E-4C43-B899-0D3B5887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29" name="Picture 1" descr="https://mail.google.com/mail/images/cleardot.gif">
          <a:extLst>
            <a:ext uri="{FF2B5EF4-FFF2-40B4-BE49-F238E27FC236}">
              <a16:creationId xmlns:a16="http://schemas.microsoft.com/office/drawing/2014/main" id="{3C6C9F5D-FAD5-4F6D-BA3A-ED2DD696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0" name="Picture 1" descr="https://mail.google.com/mail/images/cleardot.gif">
          <a:extLst>
            <a:ext uri="{FF2B5EF4-FFF2-40B4-BE49-F238E27FC236}">
              <a16:creationId xmlns:a16="http://schemas.microsoft.com/office/drawing/2014/main" id="{83B6DCD5-AA47-48E9-B39D-F1C5BF88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1" name="Picture 1" descr="https://mail.google.com/mail/images/cleardot.gif">
          <a:extLst>
            <a:ext uri="{FF2B5EF4-FFF2-40B4-BE49-F238E27FC236}">
              <a16:creationId xmlns:a16="http://schemas.microsoft.com/office/drawing/2014/main" id="{48D1E4D9-71F1-4513-859A-0739562A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2" name="Picture 1" descr="https://mail.google.com/mail/images/cleardot.gif">
          <a:extLst>
            <a:ext uri="{FF2B5EF4-FFF2-40B4-BE49-F238E27FC236}">
              <a16:creationId xmlns:a16="http://schemas.microsoft.com/office/drawing/2014/main" id="{A23BF29A-C52F-4381-BFEF-65C80B88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3" name="Picture 1" descr="https://mail.google.com/mail/images/cleardot.gif">
          <a:extLst>
            <a:ext uri="{FF2B5EF4-FFF2-40B4-BE49-F238E27FC236}">
              <a16:creationId xmlns:a16="http://schemas.microsoft.com/office/drawing/2014/main" id="{249C7335-0041-445F-B914-F80970B0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4" name="Picture 1" descr="https://mail.google.com/mail/images/cleardot.gif">
          <a:extLst>
            <a:ext uri="{FF2B5EF4-FFF2-40B4-BE49-F238E27FC236}">
              <a16:creationId xmlns:a16="http://schemas.microsoft.com/office/drawing/2014/main" id="{E63DFCC8-D0A8-44F4-BCE1-8A7ABC0C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5" name="Picture 1" descr="https://mail.google.com/mail/images/cleardot.gif">
          <a:extLst>
            <a:ext uri="{FF2B5EF4-FFF2-40B4-BE49-F238E27FC236}">
              <a16:creationId xmlns:a16="http://schemas.microsoft.com/office/drawing/2014/main" id="{41011BE2-7465-4B88-AB3F-F520AC89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6" name="Picture 1" descr="https://mail.google.com/mail/images/cleardot.gif">
          <a:extLst>
            <a:ext uri="{FF2B5EF4-FFF2-40B4-BE49-F238E27FC236}">
              <a16:creationId xmlns:a16="http://schemas.microsoft.com/office/drawing/2014/main" id="{2C2E98C1-CEDE-4AEB-B884-48FCA1E2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7" name="Picture 1" descr="https://mail.google.com/mail/images/cleardot.gif">
          <a:extLst>
            <a:ext uri="{FF2B5EF4-FFF2-40B4-BE49-F238E27FC236}">
              <a16:creationId xmlns:a16="http://schemas.microsoft.com/office/drawing/2014/main" id="{701FCFE7-50DC-4CFE-BB1E-35FE3A85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8" name="Picture 1" descr="https://mail.google.com/mail/images/cleardot.gif">
          <a:extLst>
            <a:ext uri="{FF2B5EF4-FFF2-40B4-BE49-F238E27FC236}">
              <a16:creationId xmlns:a16="http://schemas.microsoft.com/office/drawing/2014/main" id="{7A4DAE78-DD4D-4F63-BC08-D1AEE96B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39" name="Picture 1" descr="https://mail.google.com/mail/images/cleardot.gif">
          <a:extLst>
            <a:ext uri="{FF2B5EF4-FFF2-40B4-BE49-F238E27FC236}">
              <a16:creationId xmlns:a16="http://schemas.microsoft.com/office/drawing/2014/main" id="{0670930A-E7BC-4174-8FA0-C3601223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0" name="Picture 1" descr="https://mail.google.com/mail/images/cleardot.gif">
          <a:extLst>
            <a:ext uri="{FF2B5EF4-FFF2-40B4-BE49-F238E27FC236}">
              <a16:creationId xmlns:a16="http://schemas.microsoft.com/office/drawing/2014/main" id="{2D9CF622-9E46-4C45-BCC4-02FDEF48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1" name="Picture 1" descr="https://mail.google.com/mail/images/cleardot.gif">
          <a:extLst>
            <a:ext uri="{FF2B5EF4-FFF2-40B4-BE49-F238E27FC236}">
              <a16:creationId xmlns:a16="http://schemas.microsoft.com/office/drawing/2014/main" id="{021BDA5B-C28A-497C-9A93-01086D0A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2" name="Picture 1" descr="https://mail.google.com/mail/images/cleardot.gif">
          <a:extLst>
            <a:ext uri="{FF2B5EF4-FFF2-40B4-BE49-F238E27FC236}">
              <a16:creationId xmlns:a16="http://schemas.microsoft.com/office/drawing/2014/main" id="{C25E2986-80F1-4927-9BD0-6E667B1C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3" name="Picture 1" descr="https://mail.google.com/mail/images/cleardot.gif">
          <a:extLst>
            <a:ext uri="{FF2B5EF4-FFF2-40B4-BE49-F238E27FC236}">
              <a16:creationId xmlns:a16="http://schemas.microsoft.com/office/drawing/2014/main" id="{9E90AB5E-1220-45F1-ADD6-E26F6733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4" name="Picture 1" descr="https://mail.google.com/mail/images/cleardot.gif">
          <a:extLst>
            <a:ext uri="{FF2B5EF4-FFF2-40B4-BE49-F238E27FC236}">
              <a16:creationId xmlns:a16="http://schemas.microsoft.com/office/drawing/2014/main" id="{A7EC9FEA-8C7B-43D2-B568-96CA80CD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5" name="Picture 1" descr="https://mail.google.com/mail/images/cleardot.gif">
          <a:extLst>
            <a:ext uri="{FF2B5EF4-FFF2-40B4-BE49-F238E27FC236}">
              <a16:creationId xmlns:a16="http://schemas.microsoft.com/office/drawing/2014/main" id="{011486FF-2127-4245-BDAD-99D6D63E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6" name="Picture 1" descr="https://mail.google.com/mail/images/cleardot.gif">
          <a:extLst>
            <a:ext uri="{FF2B5EF4-FFF2-40B4-BE49-F238E27FC236}">
              <a16:creationId xmlns:a16="http://schemas.microsoft.com/office/drawing/2014/main" id="{424FB3FB-61E5-4AA7-BDE7-B5CCAA0D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7" name="Picture 1" descr="https://mail.google.com/mail/images/cleardot.gif">
          <a:extLst>
            <a:ext uri="{FF2B5EF4-FFF2-40B4-BE49-F238E27FC236}">
              <a16:creationId xmlns:a16="http://schemas.microsoft.com/office/drawing/2014/main" id="{7BE5FDCB-AD43-4C2A-B516-1DFB8CBF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8" name="Picture 1" descr="https://mail.google.com/mail/images/cleardot.gif">
          <a:extLst>
            <a:ext uri="{FF2B5EF4-FFF2-40B4-BE49-F238E27FC236}">
              <a16:creationId xmlns:a16="http://schemas.microsoft.com/office/drawing/2014/main" id="{286E5087-E25C-4758-B235-7416361B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49" name="Picture 1" descr="https://mail.google.com/mail/images/cleardot.gif">
          <a:extLst>
            <a:ext uri="{FF2B5EF4-FFF2-40B4-BE49-F238E27FC236}">
              <a16:creationId xmlns:a16="http://schemas.microsoft.com/office/drawing/2014/main" id="{BD091803-5B52-4AA4-88CD-1474FA78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0" name="Picture 1" descr="https://mail.google.com/mail/images/cleardot.gif">
          <a:extLst>
            <a:ext uri="{FF2B5EF4-FFF2-40B4-BE49-F238E27FC236}">
              <a16:creationId xmlns:a16="http://schemas.microsoft.com/office/drawing/2014/main" id="{6E8B62D8-6DBD-4D8F-8D81-F2206772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1" name="Picture 1" descr="https://mail.google.com/mail/images/cleardot.gif">
          <a:extLst>
            <a:ext uri="{FF2B5EF4-FFF2-40B4-BE49-F238E27FC236}">
              <a16:creationId xmlns:a16="http://schemas.microsoft.com/office/drawing/2014/main" id="{417FC18A-F15C-45F3-8A8B-C296ED29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2" name="Picture 1" descr="https://mail.google.com/mail/images/cleardot.gif">
          <a:extLst>
            <a:ext uri="{FF2B5EF4-FFF2-40B4-BE49-F238E27FC236}">
              <a16:creationId xmlns:a16="http://schemas.microsoft.com/office/drawing/2014/main" id="{C0E5F31E-F9AE-4973-82D3-5B2CB0DD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3" name="Picture 1" descr="https://mail.google.com/mail/images/cleardot.gif">
          <a:extLst>
            <a:ext uri="{FF2B5EF4-FFF2-40B4-BE49-F238E27FC236}">
              <a16:creationId xmlns:a16="http://schemas.microsoft.com/office/drawing/2014/main" id="{1C8F4838-23A7-4693-B800-40454E9E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4" name="Picture 1" descr="https://mail.google.com/mail/images/cleardot.gif">
          <a:extLst>
            <a:ext uri="{FF2B5EF4-FFF2-40B4-BE49-F238E27FC236}">
              <a16:creationId xmlns:a16="http://schemas.microsoft.com/office/drawing/2014/main" id="{00D2883C-25C9-413D-8994-669CE7FC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5" name="Picture 1" descr="https://mail.google.com/mail/images/cleardot.gif">
          <a:extLst>
            <a:ext uri="{FF2B5EF4-FFF2-40B4-BE49-F238E27FC236}">
              <a16:creationId xmlns:a16="http://schemas.microsoft.com/office/drawing/2014/main" id="{3F8E5D7C-43DC-41E7-AE85-89C076B1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6" name="Picture 1" descr="https://mail.google.com/mail/images/cleardot.gif">
          <a:extLst>
            <a:ext uri="{FF2B5EF4-FFF2-40B4-BE49-F238E27FC236}">
              <a16:creationId xmlns:a16="http://schemas.microsoft.com/office/drawing/2014/main" id="{9633147B-091F-4377-AD4A-70C8F727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7" name="Picture 1" descr="https://mail.google.com/mail/images/cleardot.gif">
          <a:extLst>
            <a:ext uri="{FF2B5EF4-FFF2-40B4-BE49-F238E27FC236}">
              <a16:creationId xmlns:a16="http://schemas.microsoft.com/office/drawing/2014/main" id="{5D543C59-2E2B-4EC1-B123-39B16A29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8" name="Picture 1" descr="https://mail.google.com/mail/images/cleardot.gif">
          <a:extLst>
            <a:ext uri="{FF2B5EF4-FFF2-40B4-BE49-F238E27FC236}">
              <a16:creationId xmlns:a16="http://schemas.microsoft.com/office/drawing/2014/main" id="{708C9182-ED73-40D3-9A73-2801F736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59" name="Picture 1" descr="https://mail.google.com/mail/images/cleardot.gif">
          <a:extLst>
            <a:ext uri="{FF2B5EF4-FFF2-40B4-BE49-F238E27FC236}">
              <a16:creationId xmlns:a16="http://schemas.microsoft.com/office/drawing/2014/main" id="{45733F90-7C72-4C2F-9E24-1CE0E72C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0" name="Picture 1" descr="https://mail.google.com/mail/images/cleardot.gif">
          <a:extLst>
            <a:ext uri="{FF2B5EF4-FFF2-40B4-BE49-F238E27FC236}">
              <a16:creationId xmlns:a16="http://schemas.microsoft.com/office/drawing/2014/main" id="{CDBDCACD-E7EB-4E24-BC6A-76DB6EFD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1" name="Picture 1" descr="https://mail.google.com/mail/images/cleardot.gif">
          <a:extLst>
            <a:ext uri="{FF2B5EF4-FFF2-40B4-BE49-F238E27FC236}">
              <a16:creationId xmlns:a16="http://schemas.microsoft.com/office/drawing/2014/main" id="{0137F87D-B536-4FBC-930D-4837D050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2" name="Picture 1" descr="https://mail.google.com/mail/images/cleardot.gif">
          <a:extLst>
            <a:ext uri="{FF2B5EF4-FFF2-40B4-BE49-F238E27FC236}">
              <a16:creationId xmlns:a16="http://schemas.microsoft.com/office/drawing/2014/main" id="{F44C73E8-BAA0-4BDE-AFFF-411A7B57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3" name="Picture 1" descr="https://mail.google.com/mail/images/cleardot.gif">
          <a:extLst>
            <a:ext uri="{FF2B5EF4-FFF2-40B4-BE49-F238E27FC236}">
              <a16:creationId xmlns:a16="http://schemas.microsoft.com/office/drawing/2014/main" id="{C3D3C213-262F-44F2-AE6E-2E95F471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4" name="Picture 1" descr="https://mail.google.com/mail/images/cleardot.gif">
          <a:extLst>
            <a:ext uri="{FF2B5EF4-FFF2-40B4-BE49-F238E27FC236}">
              <a16:creationId xmlns:a16="http://schemas.microsoft.com/office/drawing/2014/main" id="{D51A83A4-11ED-40ED-8630-8DECE65B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5" name="Picture 1" descr="https://mail.google.com/mail/images/cleardot.gif">
          <a:extLst>
            <a:ext uri="{FF2B5EF4-FFF2-40B4-BE49-F238E27FC236}">
              <a16:creationId xmlns:a16="http://schemas.microsoft.com/office/drawing/2014/main" id="{5602BCBB-3C82-42B5-BA45-933C188B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6" name="Picture 1" descr="https://mail.google.com/mail/images/cleardot.gif">
          <a:extLst>
            <a:ext uri="{FF2B5EF4-FFF2-40B4-BE49-F238E27FC236}">
              <a16:creationId xmlns:a16="http://schemas.microsoft.com/office/drawing/2014/main" id="{BDB9D841-B1EB-4F36-B3DE-FAA0BB05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7" name="Picture 1" descr="https://mail.google.com/mail/images/cleardot.gif">
          <a:extLst>
            <a:ext uri="{FF2B5EF4-FFF2-40B4-BE49-F238E27FC236}">
              <a16:creationId xmlns:a16="http://schemas.microsoft.com/office/drawing/2014/main" id="{E5E1DD3A-EEDD-4A62-8C52-3B445591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8" name="Picture 1" descr="https://mail.google.com/mail/images/cleardot.gif">
          <a:extLst>
            <a:ext uri="{FF2B5EF4-FFF2-40B4-BE49-F238E27FC236}">
              <a16:creationId xmlns:a16="http://schemas.microsoft.com/office/drawing/2014/main" id="{AF8CF85F-65D5-43C8-95A2-4737BB32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69" name="Picture 1" descr="https://mail.google.com/mail/images/cleardot.gif">
          <a:extLst>
            <a:ext uri="{FF2B5EF4-FFF2-40B4-BE49-F238E27FC236}">
              <a16:creationId xmlns:a16="http://schemas.microsoft.com/office/drawing/2014/main" id="{91F88EC4-F4D9-4DE9-80A9-2B5268C4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0" name="Picture 1" descr="https://mail.google.com/mail/images/cleardot.gif">
          <a:extLst>
            <a:ext uri="{FF2B5EF4-FFF2-40B4-BE49-F238E27FC236}">
              <a16:creationId xmlns:a16="http://schemas.microsoft.com/office/drawing/2014/main" id="{E18F3821-FF09-43C0-A61D-4E2BDBF9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1" name="Picture 1" descr="https://mail.google.com/mail/images/cleardot.gif">
          <a:extLst>
            <a:ext uri="{FF2B5EF4-FFF2-40B4-BE49-F238E27FC236}">
              <a16:creationId xmlns:a16="http://schemas.microsoft.com/office/drawing/2014/main" id="{66EA6767-2A0C-4325-B5DF-63A9C30D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2" name="Picture 1" descr="https://mail.google.com/mail/images/cleardot.gif">
          <a:extLst>
            <a:ext uri="{FF2B5EF4-FFF2-40B4-BE49-F238E27FC236}">
              <a16:creationId xmlns:a16="http://schemas.microsoft.com/office/drawing/2014/main" id="{70EAEF5C-91AB-43A3-90BB-36559FCC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3" name="Picture 1" descr="https://mail.google.com/mail/images/cleardot.gif">
          <a:extLst>
            <a:ext uri="{FF2B5EF4-FFF2-40B4-BE49-F238E27FC236}">
              <a16:creationId xmlns:a16="http://schemas.microsoft.com/office/drawing/2014/main" id="{81A74252-7132-4CFA-86E9-E8C1962F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4" name="Picture 1" descr="https://mail.google.com/mail/images/cleardot.gif">
          <a:extLst>
            <a:ext uri="{FF2B5EF4-FFF2-40B4-BE49-F238E27FC236}">
              <a16:creationId xmlns:a16="http://schemas.microsoft.com/office/drawing/2014/main" id="{B1A0B2AF-7528-4CE4-BED1-428633C6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5" name="Picture 1" descr="https://mail.google.com/mail/images/cleardot.gif">
          <a:extLst>
            <a:ext uri="{FF2B5EF4-FFF2-40B4-BE49-F238E27FC236}">
              <a16:creationId xmlns:a16="http://schemas.microsoft.com/office/drawing/2014/main" id="{9F0F320E-3A11-4C53-93C5-417FA439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6" name="Picture 1" descr="https://mail.google.com/mail/images/cleardot.gif">
          <a:extLst>
            <a:ext uri="{FF2B5EF4-FFF2-40B4-BE49-F238E27FC236}">
              <a16:creationId xmlns:a16="http://schemas.microsoft.com/office/drawing/2014/main" id="{7F68A949-10B4-478F-9444-1E8AC7E5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7" name="Picture 1" descr="https://mail.google.com/mail/images/cleardot.gif">
          <a:extLst>
            <a:ext uri="{FF2B5EF4-FFF2-40B4-BE49-F238E27FC236}">
              <a16:creationId xmlns:a16="http://schemas.microsoft.com/office/drawing/2014/main" id="{868352B6-9A0D-49DF-8579-7A9161B0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8" name="Picture 1" descr="https://mail.google.com/mail/images/cleardot.gif">
          <a:extLst>
            <a:ext uri="{FF2B5EF4-FFF2-40B4-BE49-F238E27FC236}">
              <a16:creationId xmlns:a16="http://schemas.microsoft.com/office/drawing/2014/main" id="{54F87822-6782-4D7F-B0ED-70246037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79" name="Picture 1" descr="https://mail.google.com/mail/images/cleardot.gif">
          <a:extLst>
            <a:ext uri="{FF2B5EF4-FFF2-40B4-BE49-F238E27FC236}">
              <a16:creationId xmlns:a16="http://schemas.microsoft.com/office/drawing/2014/main" id="{5FCA7A23-E7FD-40A6-8FD7-7E32C1DD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0" name="Picture 1" descr="https://mail.google.com/mail/images/cleardot.gif">
          <a:extLst>
            <a:ext uri="{FF2B5EF4-FFF2-40B4-BE49-F238E27FC236}">
              <a16:creationId xmlns:a16="http://schemas.microsoft.com/office/drawing/2014/main" id="{8E9AF769-C59B-4441-A987-258D9794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1" name="Picture 1" descr="https://mail.google.com/mail/images/cleardot.gif">
          <a:extLst>
            <a:ext uri="{FF2B5EF4-FFF2-40B4-BE49-F238E27FC236}">
              <a16:creationId xmlns:a16="http://schemas.microsoft.com/office/drawing/2014/main" id="{0AFF0D36-D62E-4DD2-9621-D7260345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2" name="Picture 1" descr="https://mail.google.com/mail/images/cleardot.gif">
          <a:extLst>
            <a:ext uri="{FF2B5EF4-FFF2-40B4-BE49-F238E27FC236}">
              <a16:creationId xmlns:a16="http://schemas.microsoft.com/office/drawing/2014/main" id="{11F2A31E-5DE4-47F4-8053-591B3BD7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3" name="Picture 1" descr="https://mail.google.com/mail/images/cleardot.gif">
          <a:extLst>
            <a:ext uri="{FF2B5EF4-FFF2-40B4-BE49-F238E27FC236}">
              <a16:creationId xmlns:a16="http://schemas.microsoft.com/office/drawing/2014/main" id="{17CA72A4-2658-4D29-A702-57A9CF18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4" name="Picture 1" descr="https://mail.google.com/mail/images/cleardot.gif">
          <a:extLst>
            <a:ext uri="{FF2B5EF4-FFF2-40B4-BE49-F238E27FC236}">
              <a16:creationId xmlns:a16="http://schemas.microsoft.com/office/drawing/2014/main" id="{D25201C9-87F7-4FD8-A990-1EAE5B36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5" name="Picture 1" descr="https://mail.google.com/mail/images/cleardot.gif">
          <a:extLst>
            <a:ext uri="{FF2B5EF4-FFF2-40B4-BE49-F238E27FC236}">
              <a16:creationId xmlns:a16="http://schemas.microsoft.com/office/drawing/2014/main" id="{E52ADA0A-1226-40B2-AEA9-CB6BE35D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6" name="Picture 1" descr="https://mail.google.com/mail/images/cleardot.gif">
          <a:extLst>
            <a:ext uri="{FF2B5EF4-FFF2-40B4-BE49-F238E27FC236}">
              <a16:creationId xmlns:a16="http://schemas.microsoft.com/office/drawing/2014/main" id="{3B65A5BE-EF03-4D83-AD7B-04E137C6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7" name="Picture 1" descr="https://mail.google.com/mail/images/cleardot.gif">
          <a:extLst>
            <a:ext uri="{FF2B5EF4-FFF2-40B4-BE49-F238E27FC236}">
              <a16:creationId xmlns:a16="http://schemas.microsoft.com/office/drawing/2014/main" id="{B918078B-E216-44CB-A4D7-862EBE97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8" name="Picture 1" descr="https://mail.google.com/mail/images/cleardot.gif">
          <a:extLst>
            <a:ext uri="{FF2B5EF4-FFF2-40B4-BE49-F238E27FC236}">
              <a16:creationId xmlns:a16="http://schemas.microsoft.com/office/drawing/2014/main" id="{A4212388-AD0E-4DD6-8D4B-28403F76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89" name="Picture 1" descr="https://mail.google.com/mail/images/cleardot.gif">
          <a:extLst>
            <a:ext uri="{FF2B5EF4-FFF2-40B4-BE49-F238E27FC236}">
              <a16:creationId xmlns:a16="http://schemas.microsoft.com/office/drawing/2014/main" id="{B71CD300-83BC-4351-B004-5E049B30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0" name="Picture 1" descr="https://mail.google.com/mail/images/cleardot.gif">
          <a:extLst>
            <a:ext uri="{FF2B5EF4-FFF2-40B4-BE49-F238E27FC236}">
              <a16:creationId xmlns:a16="http://schemas.microsoft.com/office/drawing/2014/main" id="{5FA4C7AD-D66A-4042-BD39-732C2E11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1" name="Picture 1" descr="https://mail.google.com/mail/images/cleardot.gif">
          <a:extLst>
            <a:ext uri="{FF2B5EF4-FFF2-40B4-BE49-F238E27FC236}">
              <a16:creationId xmlns:a16="http://schemas.microsoft.com/office/drawing/2014/main" id="{4943C472-99F6-4EF2-AA2F-2232EF6A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2" name="Picture 1" descr="https://mail.google.com/mail/images/cleardot.gif">
          <a:extLst>
            <a:ext uri="{FF2B5EF4-FFF2-40B4-BE49-F238E27FC236}">
              <a16:creationId xmlns:a16="http://schemas.microsoft.com/office/drawing/2014/main" id="{E888304A-28E5-4DAA-81EC-EA537EE7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3" name="Picture 1" descr="https://mail.google.com/mail/images/cleardot.gif">
          <a:extLst>
            <a:ext uri="{FF2B5EF4-FFF2-40B4-BE49-F238E27FC236}">
              <a16:creationId xmlns:a16="http://schemas.microsoft.com/office/drawing/2014/main" id="{121A5AB2-4E15-444D-BD5A-9C17BD7F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4" name="Picture 1" descr="https://mail.google.com/mail/images/cleardot.gif">
          <a:extLst>
            <a:ext uri="{FF2B5EF4-FFF2-40B4-BE49-F238E27FC236}">
              <a16:creationId xmlns:a16="http://schemas.microsoft.com/office/drawing/2014/main" id="{5F2F8FE8-EBB4-4FF4-8BF6-0F04106F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5" name="Picture 1" descr="https://mail.google.com/mail/images/cleardot.gif">
          <a:extLst>
            <a:ext uri="{FF2B5EF4-FFF2-40B4-BE49-F238E27FC236}">
              <a16:creationId xmlns:a16="http://schemas.microsoft.com/office/drawing/2014/main" id="{E43517AE-E29F-4E5E-86B0-C7314771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6" name="Picture 1" descr="https://mail.google.com/mail/images/cleardot.gif">
          <a:extLst>
            <a:ext uri="{FF2B5EF4-FFF2-40B4-BE49-F238E27FC236}">
              <a16:creationId xmlns:a16="http://schemas.microsoft.com/office/drawing/2014/main" id="{2007902C-CBDD-4F49-87E0-A43EF37B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7" name="Picture 1" descr="https://mail.google.com/mail/images/cleardot.gif">
          <a:extLst>
            <a:ext uri="{FF2B5EF4-FFF2-40B4-BE49-F238E27FC236}">
              <a16:creationId xmlns:a16="http://schemas.microsoft.com/office/drawing/2014/main" id="{AFF2C5EC-596E-4F51-860D-DC4ECB6F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8" name="Picture 1" descr="https://mail.google.com/mail/images/cleardot.gif">
          <a:extLst>
            <a:ext uri="{FF2B5EF4-FFF2-40B4-BE49-F238E27FC236}">
              <a16:creationId xmlns:a16="http://schemas.microsoft.com/office/drawing/2014/main" id="{F5AE746F-247C-41F2-8F72-39238083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199" name="Picture 1" descr="https://mail.google.com/mail/images/cleardot.gif">
          <a:extLst>
            <a:ext uri="{FF2B5EF4-FFF2-40B4-BE49-F238E27FC236}">
              <a16:creationId xmlns:a16="http://schemas.microsoft.com/office/drawing/2014/main" id="{E00DD212-32D5-4648-8E07-CD8A4C18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0" name="Picture 1" descr="https://mail.google.com/mail/images/cleardot.gif">
          <a:extLst>
            <a:ext uri="{FF2B5EF4-FFF2-40B4-BE49-F238E27FC236}">
              <a16:creationId xmlns:a16="http://schemas.microsoft.com/office/drawing/2014/main" id="{AC7D182D-0942-40FC-AABA-71092311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1" name="Picture 1" descr="https://mail.google.com/mail/images/cleardot.gif">
          <a:extLst>
            <a:ext uri="{FF2B5EF4-FFF2-40B4-BE49-F238E27FC236}">
              <a16:creationId xmlns:a16="http://schemas.microsoft.com/office/drawing/2014/main" id="{EB34CF62-8C00-4C5F-9F7E-3BF4548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2" name="Picture 1" descr="https://mail.google.com/mail/images/cleardot.gif">
          <a:extLst>
            <a:ext uri="{FF2B5EF4-FFF2-40B4-BE49-F238E27FC236}">
              <a16:creationId xmlns:a16="http://schemas.microsoft.com/office/drawing/2014/main" id="{ACC5A170-E040-4E7B-B55A-1DF3C56B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3" name="Picture 1" descr="https://mail.google.com/mail/images/cleardot.gif">
          <a:extLst>
            <a:ext uri="{FF2B5EF4-FFF2-40B4-BE49-F238E27FC236}">
              <a16:creationId xmlns:a16="http://schemas.microsoft.com/office/drawing/2014/main" id="{BB85A457-1EB2-410F-A4BF-8DE0454D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4" name="Picture 1" descr="https://mail.google.com/mail/images/cleardot.gif">
          <a:extLst>
            <a:ext uri="{FF2B5EF4-FFF2-40B4-BE49-F238E27FC236}">
              <a16:creationId xmlns:a16="http://schemas.microsoft.com/office/drawing/2014/main" id="{55CC1CCC-89AA-4ED4-A96B-3DF5A27F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5" name="Picture 1" descr="https://mail.google.com/mail/images/cleardot.gif">
          <a:extLst>
            <a:ext uri="{FF2B5EF4-FFF2-40B4-BE49-F238E27FC236}">
              <a16:creationId xmlns:a16="http://schemas.microsoft.com/office/drawing/2014/main" id="{EDB7C7E6-30F5-4453-8EE8-C750D88D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6" name="Picture 1" descr="https://mail.google.com/mail/images/cleardot.gif">
          <a:extLst>
            <a:ext uri="{FF2B5EF4-FFF2-40B4-BE49-F238E27FC236}">
              <a16:creationId xmlns:a16="http://schemas.microsoft.com/office/drawing/2014/main" id="{08867531-62E8-4AF1-B6A1-57A9A5F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7" name="Picture 1" descr="https://mail.google.com/mail/images/cleardot.gif">
          <a:extLst>
            <a:ext uri="{FF2B5EF4-FFF2-40B4-BE49-F238E27FC236}">
              <a16:creationId xmlns:a16="http://schemas.microsoft.com/office/drawing/2014/main" id="{8D2ACB08-216B-45DF-A774-D8BACE4B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8" name="Picture 1" descr="https://mail.google.com/mail/images/cleardot.gif">
          <a:extLst>
            <a:ext uri="{FF2B5EF4-FFF2-40B4-BE49-F238E27FC236}">
              <a16:creationId xmlns:a16="http://schemas.microsoft.com/office/drawing/2014/main" id="{AA4292C5-C40E-46C4-AB20-E3C9BD33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09" name="Picture 1" descr="https://mail.google.com/mail/images/cleardot.gif">
          <a:extLst>
            <a:ext uri="{FF2B5EF4-FFF2-40B4-BE49-F238E27FC236}">
              <a16:creationId xmlns:a16="http://schemas.microsoft.com/office/drawing/2014/main" id="{F5F84DEB-9B7B-4516-9E84-CDE947C7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0" name="Picture 1" descr="https://mail.google.com/mail/images/cleardot.gif">
          <a:extLst>
            <a:ext uri="{FF2B5EF4-FFF2-40B4-BE49-F238E27FC236}">
              <a16:creationId xmlns:a16="http://schemas.microsoft.com/office/drawing/2014/main" id="{6FC46B3E-E304-43C3-9CCD-DB0E8D6D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1" name="Picture 1" descr="https://mail.google.com/mail/images/cleardot.gif">
          <a:extLst>
            <a:ext uri="{FF2B5EF4-FFF2-40B4-BE49-F238E27FC236}">
              <a16:creationId xmlns:a16="http://schemas.microsoft.com/office/drawing/2014/main" id="{FA18EEFA-EC45-4AFF-9642-92D0BB02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2" name="Picture 1" descr="https://mail.google.com/mail/images/cleardot.gif">
          <a:extLst>
            <a:ext uri="{FF2B5EF4-FFF2-40B4-BE49-F238E27FC236}">
              <a16:creationId xmlns:a16="http://schemas.microsoft.com/office/drawing/2014/main" id="{0B5134DD-D768-4006-A209-5B88A3A8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3" name="Picture 1" descr="https://mail.google.com/mail/images/cleardot.gif">
          <a:extLst>
            <a:ext uri="{FF2B5EF4-FFF2-40B4-BE49-F238E27FC236}">
              <a16:creationId xmlns:a16="http://schemas.microsoft.com/office/drawing/2014/main" id="{CA5EA170-01C0-4988-B6B2-8BDBA187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4" name="Picture 1" descr="https://mail.google.com/mail/images/cleardot.gif">
          <a:extLst>
            <a:ext uri="{FF2B5EF4-FFF2-40B4-BE49-F238E27FC236}">
              <a16:creationId xmlns:a16="http://schemas.microsoft.com/office/drawing/2014/main" id="{C5CFD382-C3A9-47D1-8E03-8DDC8B0A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5" name="Picture 1" descr="https://mail.google.com/mail/images/cleardot.gif">
          <a:extLst>
            <a:ext uri="{FF2B5EF4-FFF2-40B4-BE49-F238E27FC236}">
              <a16:creationId xmlns:a16="http://schemas.microsoft.com/office/drawing/2014/main" id="{7C718458-3AFF-44CF-BA21-51BA4497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6" name="Picture 1" descr="https://mail.google.com/mail/images/cleardot.gif">
          <a:extLst>
            <a:ext uri="{FF2B5EF4-FFF2-40B4-BE49-F238E27FC236}">
              <a16:creationId xmlns:a16="http://schemas.microsoft.com/office/drawing/2014/main" id="{A6436C3E-ADEB-4F07-93A0-345B7FCB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7" name="Picture 1" descr="https://mail.google.com/mail/images/cleardot.gif">
          <a:extLst>
            <a:ext uri="{FF2B5EF4-FFF2-40B4-BE49-F238E27FC236}">
              <a16:creationId xmlns:a16="http://schemas.microsoft.com/office/drawing/2014/main" id="{E70BBC04-0F2D-4666-9E7D-10E1E568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8" name="Picture 1" descr="https://mail.google.com/mail/images/cleardot.gif">
          <a:extLst>
            <a:ext uri="{FF2B5EF4-FFF2-40B4-BE49-F238E27FC236}">
              <a16:creationId xmlns:a16="http://schemas.microsoft.com/office/drawing/2014/main" id="{E026784E-CD21-47E0-A8BE-B9AF9D4C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19" name="Picture 1" descr="https://mail.google.com/mail/images/cleardot.gif">
          <a:extLst>
            <a:ext uri="{FF2B5EF4-FFF2-40B4-BE49-F238E27FC236}">
              <a16:creationId xmlns:a16="http://schemas.microsoft.com/office/drawing/2014/main" id="{F9CB357E-85EE-4E88-AF04-1F00013A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0" name="Picture 1" descr="https://mail.google.com/mail/images/cleardot.gif">
          <a:extLst>
            <a:ext uri="{FF2B5EF4-FFF2-40B4-BE49-F238E27FC236}">
              <a16:creationId xmlns:a16="http://schemas.microsoft.com/office/drawing/2014/main" id="{680C9B86-6C5E-4656-A424-4E8E17A0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1" name="Picture 1" descr="https://mail.google.com/mail/images/cleardot.gif">
          <a:extLst>
            <a:ext uri="{FF2B5EF4-FFF2-40B4-BE49-F238E27FC236}">
              <a16:creationId xmlns:a16="http://schemas.microsoft.com/office/drawing/2014/main" id="{FC8D6915-41C4-43AA-9233-7247A4B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2" name="Picture 1" descr="https://mail.google.com/mail/images/cleardot.gif">
          <a:extLst>
            <a:ext uri="{FF2B5EF4-FFF2-40B4-BE49-F238E27FC236}">
              <a16:creationId xmlns:a16="http://schemas.microsoft.com/office/drawing/2014/main" id="{2F783D3A-E066-438E-A979-3EDDC589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3" name="Picture 1" descr="https://mail.google.com/mail/images/cleardot.gif">
          <a:extLst>
            <a:ext uri="{FF2B5EF4-FFF2-40B4-BE49-F238E27FC236}">
              <a16:creationId xmlns:a16="http://schemas.microsoft.com/office/drawing/2014/main" id="{00EE25E1-BE33-4190-AF6C-385EDAE1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4" name="Picture 1" descr="https://mail.google.com/mail/images/cleardot.gif">
          <a:extLst>
            <a:ext uri="{FF2B5EF4-FFF2-40B4-BE49-F238E27FC236}">
              <a16:creationId xmlns:a16="http://schemas.microsoft.com/office/drawing/2014/main" id="{A4D5C467-324B-49B6-8C81-B2001ABE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5" name="Picture 1" descr="https://mail.google.com/mail/images/cleardot.gif">
          <a:extLst>
            <a:ext uri="{FF2B5EF4-FFF2-40B4-BE49-F238E27FC236}">
              <a16:creationId xmlns:a16="http://schemas.microsoft.com/office/drawing/2014/main" id="{394C8006-0540-4D58-A6FF-E0DA4ADB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6" name="Picture 1" descr="https://mail.google.com/mail/images/cleardot.gif">
          <a:extLst>
            <a:ext uri="{FF2B5EF4-FFF2-40B4-BE49-F238E27FC236}">
              <a16:creationId xmlns:a16="http://schemas.microsoft.com/office/drawing/2014/main" id="{67E91E97-FD11-41A2-9887-2E594EA6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7" name="Picture 1" descr="https://mail.google.com/mail/images/cleardot.gif">
          <a:extLst>
            <a:ext uri="{FF2B5EF4-FFF2-40B4-BE49-F238E27FC236}">
              <a16:creationId xmlns:a16="http://schemas.microsoft.com/office/drawing/2014/main" id="{B9A5A997-C65A-48C6-BD5F-1BE22457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8" name="Picture 1" descr="https://mail.google.com/mail/images/cleardot.gif">
          <a:extLst>
            <a:ext uri="{FF2B5EF4-FFF2-40B4-BE49-F238E27FC236}">
              <a16:creationId xmlns:a16="http://schemas.microsoft.com/office/drawing/2014/main" id="{95381F03-4584-44C3-A024-E1D8612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29" name="Picture 1" descr="https://mail.google.com/mail/images/cleardot.gif">
          <a:extLst>
            <a:ext uri="{FF2B5EF4-FFF2-40B4-BE49-F238E27FC236}">
              <a16:creationId xmlns:a16="http://schemas.microsoft.com/office/drawing/2014/main" id="{CBE3CC6C-8C5E-4341-B5AA-200C456E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0" name="Picture 1" descr="https://mail.google.com/mail/images/cleardot.gif">
          <a:extLst>
            <a:ext uri="{FF2B5EF4-FFF2-40B4-BE49-F238E27FC236}">
              <a16:creationId xmlns:a16="http://schemas.microsoft.com/office/drawing/2014/main" id="{E9747E1F-89FD-4F3C-A3EF-5C044462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1" name="Picture 1" descr="https://mail.google.com/mail/images/cleardot.gif">
          <a:extLst>
            <a:ext uri="{FF2B5EF4-FFF2-40B4-BE49-F238E27FC236}">
              <a16:creationId xmlns:a16="http://schemas.microsoft.com/office/drawing/2014/main" id="{F1358CC3-F209-4771-8CAD-3E4E0007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2" name="Picture 1" descr="https://mail.google.com/mail/images/cleardot.gif">
          <a:extLst>
            <a:ext uri="{FF2B5EF4-FFF2-40B4-BE49-F238E27FC236}">
              <a16:creationId xmlns:a16="http://schemas.microsoft.com/office/drawing/2014/main" id="{230AF4A3-12E6-4AF9-B245-88EF0030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3" name="Picture 1" descr="https://mail.google.com/mail/images/cleardot.gif">
          <a:extLst>
            <a:ext uri="{FF2B5EF4-FFF2-40B4-BE49-F238E27FC236}">
              <a16:creationId xmlns:a16="http://schemas.microsoft.com/office/drawing/2014/main" id="{1E26FF5D-5B81-4E19-8893-14CE3A76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4" name="Picture 1" descr="https://mail.google.com/mail/images/cleardot.gif">
          <a:extLst>
            <a:ext uri="{FF2B5EF4-FFF2-40B4-BE49-F238E27FC236}">
              <a16:creationId xmlns:a16="http://schemas.microsoft.com/office/drawing/2014/main" id="{25E9FDFB-DD34-4E01-8604-561575E6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5" name="Picture 1" descr="https://mail.google.com/mail/images/cleardot.gif">
          <a:extLst>
            <a:ext uri="{FF2B5EF4-FFF2-40B4-BE49-F238E27FC236}">
              <a16:creationId xmlns:a16="http://schemas.microsoft.com/office/drawing/2014/main" id="{A1563C08-F77E-4F28-B5C1-62D261D3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6" name="Picture 1" descr="https://mail.google.com/mail/images/cleardot.gif">
          <a:extLst>
            <a:ext uri="{FF2B5EF4-FFF2-40B4-BE49-F238E27FC236}">
              <a16:creationId xmlns:a16="http://schemas.microsoft.com/office/drawing/2014/main" id="{F79DA0CC-D291-4680-AD4F-1114B2D5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7" name="Picture 1" descr="https://mail.google.com/mail/images/cleardot.gif">
          <a:extLst>
            <a:ext uri="{FF2B5EF4-FFF2-40B4-BE49-F238E27FC236}">
              <a16:creationId xmlns:a16="http://schemas.microsoft.com/office/drawing/2014/main" id="{A658F837-9ECE-4617-9ADC-FE97F3AF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8" name="Picture 1" descr="https://mail.google.com/mail/images/cleardot.gif">
          <a:extLst>
            <a:ext uri="{FF2B5EF4-FFF2-40B4-BE49-F238E27FC236}">
              <a16:creationId xmlns:a16="http://schemas.microsoft.com/office/drawing/2014/main" id="{E0A6B4F9-6832-440C-917F-B47B3EC4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39" name="Picture 1" descr="https://mail.google.com/mail/images/cleardot.gif">
          <a:extLst>
            <a:ext uri="{FF2B5EF4-FFF2-40B4-BE49-F238E27FC236}">
              <a16:creationId xmlns:a16="http://schemas.microsoft.com/office/drawing/2014/main" id="{13608762-6E34-4237-82AB-1AB7C3FA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0" name="Picture 1" descr="https://mail.google.com/mail/images/cleardot.gif">
          <a:extLst>
            <a:ext uri="{FF2B5EF4-FFF2-40B4-BE49-F238E27FC236}">
              <a16:creationId xmlns:a16="http://schemas.microsoft.com/office/drawing/2014/main" id="{46DBE056-D69E-49B0-997D-4AE6430F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1" name="Picture 1" descr="https://mail.google.com/mail/images/cleardot.gif">
          <a:extLst>
            <a:ext uri="{FF2B5EF4-FFF2-40B4-BE49-F238E27FC236}">
              <a16:creationId xmlns:a16="http://schemas.microsoft.com/office/drawing/2014/main" id="{8C096C79-581E-4FEB-9C49-1F353CB3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2" name="Picture 1" descr="https://mail.google.com/mail/images/cleardot.gif">
          <a:extLst>
            <a:ext uri="{FF2B5EF4-FFF2-40B4-BE49-F238E27FC236}">
              <a16:creationId xmlns:a16="http://schemas.microsoft.com/office/drawing/2014/main" id="{21CB999E-9DD6-4269-8340-9D8AE4C4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3" name="Picture 1" descr="https://mail.google.com/mail/images/cleardot.gif">
          <a:extLst>
            <a:ext uri="{FF2B5EF4-FFF2-40B4-BE49-F238E27FC236}">
              <a16:creationId xmlns:a16="http://schemas.microsoft.com/office/drawing/2014/main" id="{4741393D-ECB1-45DE-89C8-A1953346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4" name="Picture 1" descr="https://mail.google.com/mail/images/cleardot.gif">
          <a:extLst>
            <a:ext uri="{FF2B5EF4-FFF2-40B4-BE49-F238E27FC236}">
              <a16:creationId xmlns:a16="http://schemas.microsoft.com/office/drawing/2014/main" id="{8AD7D0E1-9643-4CF6-8C50-9D2D60F6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5" name="Picture 1" descr="https://mail.google.com/mail/images/cleardot.gif">
          <a:extLst>
            <a:ext uri="{FF2B5EF4-FFF2-40B4-BE49-F238E27FC236}">
              <a16:creationId xmlns:a16="http://schemas.microsoft.com/office/drawing/2014/main" id="{49DE34F2-6095-442E-9584-D8F0C53F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6" name="Picture 1" descr="https://mail.google.com/mail/images/cleardot.gif">
          <a:extLst>
            <a:ext uri="{FF2B5EF4-FFF2-40B4-BE49-F238E27FC236}">
              <a16:creationId xmlns:a16="http://schemas.microsoft.com/office/drawing/2014/main" id="{93DB74FA-9E06-41BB-B14D-69795245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7" name="Picture 1" descr="https://mail.google.com/mail/images/cleardot.gif">
          <a:extLst>
            <a:ext uri="{FF2B5EF4-FFF2-40B4-BE49-F238E27FC236}">
              <a16:creationId xmlns:a16="http://schemas.microsoft.com/office/drawing/2014/main" id="{B459EB6B-CA6E-42A9-8824-AAE7E10B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8" name="Picture 1" descr="https://mail.google.com/mail/images/cleardot.gif">
          <a:extLst>
            <a:ext uri="{FF2B5EF4-FFF2-40B4-BE49-F238E27FC236}">
              <a16:creationId xmlns:a16="http://schemas.microsoft.com/office/drawing/2014/main" id="{1B567287-353C-4FFA-B5AE-30BC519F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49" name="Picture 1" descr="https://mail.google.com/mail/images/cleardot.gif">
          <a:extLst>
            <a:ext uri="{FF2B5EF4-FFF2-40B4-BE49-F238E27FC236}">
              <a16:creationId xmlns:a16="http://schemas.microsoft.com/office/drawing/2014/main" id="{7967A4A1-016C-4BF3-8984-12E755BE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0" name="Picture 1" descr="https://mail.google.com/mail/images/cleardot.gif">
          <a:extLst>
            <a:ext uri="{FF2B5EF4-FFF2-40B4-BE49-F238E27FC236}">
              <a16:creationId xmlns:a16="http://schemas.microsoft.com/office/drawing/2014/main" id="{8C99859B-0E54-4762-AA7A-EBD8F434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1" name="Picture 1" descr="https://mail.google.com/mail/images/cleardot.gif">
          <a:extLst>
            <a:ext uri="{FF2B5EF4-FFF2-40B4-BE49-F238E27FC236}">
              <a16:creationId xmlns:a16="http://schemas.microsoft.com/office/drawing/2014/main" id="{02785B1C-C69A-4F8C-BB39-C0EBC2E2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2" name="Picture 1" descr="https://mail.google.com/mail/images/cleardot.gif">
          <a:extLst>
            <a:ext uri="{FF2B5EF4-FFF2-40B4-BE49-F238E27FC236}">
              <a16:creationId xmlns:a16="http://schemas.microsoft.com/office/drawing/2014/main" id="{195D7066-1234-403E-8D09-6BC07517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3" name="Picture 1" descr="https://mail.google.com/mail/images/cleardot.gif">
          <a:extLst>
            <a:ext uri="{FF2B5EF4-FFF2-40B4-BE49-F238E27FC236}">
              <a16:creationId xmlns:a16="http://schemas.microsoft.com/office/drawing/2014/main" id="{6154BA55-B467-4DC3-9C37-2B0B7F3F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4" name="Picture 1" descr="https://mail.google.com/mail/images/cleardot.gif">
          <a:extLst>
            <a:ext uri="{FF2B5EF4-FFF2-40B4-BE49-F238E27FC236}">
              <a16:creationId xmlns:a16="http://schemas.microsoft.com/office/drawing/2014/main" id="{897309A8-DD94-41B3-A4CD-D730A7A8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5" name="Picture 1" descr="https://mail.google.com/mail/images/cleardot.gif">
          <a:extLst>
            <a:ext uri="{FF2B5EF4-FFF2-40B4-BE49-F238E27FC236}">
              <a16:creationId xmlns:a16="http://schemas.microsoft.com/office/drawing/2014/main" id="{CA19100A-FE28-4341-BD4D-E6F30E52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6" name="Picture 1" descr="https://mail.google.com/mail/images/cleardot.gif">
          <a:extLst>
            <a:ext uri="{FF2B5EF4-FFF2-40B4-BE49-F238E27FC236}">
              <a16:creationId xmlns:a16="http://schemas.microsoft.com/office/drawing/2014/main" id="{6346A89F-D42B-4550-89B7-D993DD7F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7" name="Picture 1" descr="https://mail.google.com/mail/images/cleardot.gif">
          <a:extLst>
            <a:ext uri="{FF2B5EF4-FFF2-40B4-BE49-F238E27FC236}">
              <a16:creationId xmlns:a16="http://schemas.microsoft.com/office/drawing/2014/main" id="{FDD1DF36-E95B-4D28-9171-60927921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8" name="Picture 1" descr="https://mail.google.com/mail/images/cleardot.gif">
          <a:extLst>
            <a:ext uri="{FF2B5EF4-FFF2-40B4-BE49-F238E27FC236}">
              <a16:creationId xmlns:a16="http://schemas.microsoft.com/office/drawing/2014/main" id="{C780D574-E1AD-4835-BBB4-5416C121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59" name="Picture 1" descr="https://mail.google.com/mail/images/cleardot.gif">
          <a:extLst>
            <a:ext uri="{FF2B5EF4-FFF2-40B4-BE49-F238E27FC236}">
              <a16:creationId xmlns:a16="http://schemas.microsoft.com/office/drawing/2014/main" id="{E7A8DF0A-D003-4C95-AE7A-B21BDB1E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0" name="Picture 1" descr="https://mail.google.com/mail/images/cleardot.gif">
          <a:extLst>
            <a:ext uri="{FF2B5EF4-FFF2-40B4-BE49-F238E27FC236}">
              <a16:creationId xmlns:a16="http://schemas.microsoft.com/office/drawing/2014/main" id="{DB84C2D9-84FC-47D2-99AD-0FFF64CA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1" name="Picture 1" descr="https://mail.google.com/mail/images/cleardot.gif">
          <a:extLst>
            <a:ext uri="{FF2B5EF4-FFF2-40B4-BE49-F238E27FC236}">
              <a16:creationId xmlns:a16="http://schemas.microsoft.com/office/drawing/2014/main" id="{0146B21A-1B87-4E1F-9E9D-165194C5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2" name="Picture 1" descr="https://mail.google.com/mail/images/cleardot.gif">
          <a:extLst>
            <a:ext uri="{FF2B5EF4-FFF2-40B4-BE49-F238E27FC236}">
              <a16:creationId xmlns:a16="http://schemas.microsoft.com/office/drawing/2014/main" id="{0A7ABF94-D013-473A-BB57-285B25CF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3" name="Picture 1" descr="https://mail.google.com/mail/images/cleardot.gif">
          <a:extLst>
            <a:ext uri="{FF2B5EF4-FFF2-40B4-BE49-F238E27FC236}">
              <a16:creationId xmlns:a16="http://schemas.microsoft.com/office/drawing/2014/main" id="{E183FD1C-A1F6-4DA6-A4A9-F789F83F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4" name="Picture 1" descr="https://mail.google.com/mail/images/cleardot.gif">
          <a:extLst>
            <a:ext uri="{FF2B5EF4-FFF2-40B4-BE49-F238E27FC236}">
              <a16:creationId xmlns:a16="http://schemas.microsoft.com/office/drawing/2014/main" id="{6FB34DBC-1C41-4564-B1E7-296BE1E0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5" name="Picture 1" descr="https://mail.google.com/mail/images/cleardot.gif">
          <a:extLst>
            <a:ext uri="{FF2B5EF4-FFF2-40B4-BE49-F238E27FC236}">
              <a16:creationId xmlns:a16="http://schemas.microsoft.com/office/drawing/2014/main" id="{E41AD6C3-1C68-4D25-9F87-8F85A4C9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6" name="Picture 1" descr="https://mail.google.com/mail/images/cleardot.gif">
          <a:extLst>
            <a:ext uri="{FF2B5EF4-FFF2-40B4-BE49-F238E27FC236}">
              <a16:creationId xmlns:a16="http://schemas.microsoft.com/office/drawing/2014/main" id="{8FA3B59E-FB69-4211-92A8-7C1FDB99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7" name="Picture 1" descr="https://mail.google.com/mail/images/cleardot.gif">
          <a:extLst>
            <a:ext uri="{FF2B5EF4-FFF2-40B4-BE49-F238E27FC236}">
              <a16:creationId xmlns:a16="http://schemas.microsoft.com/office/drawing/2014/main" id="{BDB2560D-FD64-42BC-A805-EC096D10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8" name="Picture 1" descr="https://mail.google.com/mail/images/cleardot.gif">
          <a:extLst>
            <a:ext uri="{FF2B5EF4-FFF2-40B4-BE49-F238E27FC236}">
              <a16:creationId xmlns:a16="http://schemas.microsoft.com/office/drawing/2014/main" id="{FF4C73BE-04D0-4F4C-8BE5-C9ADEE69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69" name="Picture 1" descr="https://mail.google.com/mail/images/cleardot.gif">
          <a:extLst>
            <a:ext uri="{FF2B5EF4-FFF2-40B4-BE49-F238E27FC236}">
              <a16:creationId xmlns:a16="http://schemas.microsoft.com/office/drawing/2014/main" id="{3BBE4A21-FC26-4012-A202-69E8E188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0" name="Picture 1" descr="https://mail.google.com/mail/images/cleardot.gif">
          <a:extLst>
            <a:ext uri="{FF2B5EF4-FFF2-40B4-BE49-F238E27FC236}">
              <a16:creationId xmlns:a16="http://schemas.microsoft.com/office/drawing/2014/main" id="{D0208474-B98C-4F63-A77D-4DAD5419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1" name="Picture 1" descr="https://mail.google.com/mail/images/cleardot.gif">
          <a:extLst>
            <a:ext uri="{FF2B5EF4-FFF2-40B4-BE49-F238E27FC236}">
              <a16:creationId xmlns:a16="http://schemas.microsoft.com/office/drawing/2014/main" id="{F6524703-6F9A-4F14-A339-77851055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2" name="Picture 1" descr="https://mail.google.com/mail/images/cleardot.gif">
          <a:extLst>
            <a:ext uri="{FF2B5EF4-FFF2-40B4-BE49-F238E27FC236}">
              <a16:creationId xmlns:a16="http://schemas.microsoft.com/office/drawing/2014/main" id="{571F7D4F-CFB6-40F8-ABCB-868BEEFA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3" name="Picture 1" descr="https://mail.google.com/mail/images/cleardot.gif">
          <a:extLst>
            <a:ext uri="{FF2B5EF4-FFF2-40B4-BE49-F238E27FC236}">
              <a16:creationId xmlns:a16="http://schemas.microsoft.com/office/drawing/2014/main" id="{2C96C02A-2EC6-4F31-9D58-DC7905C5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4" name="Picture 1" descr="https://mail.google.com/mail/images/cleardot.gif">
          <a:extLst>
            <a:ext uri="{FF2B5EF4-FFF2-40B4-BE49-F238E27FC236}">
              <a16:creationId xmlns:a16="http://schemas.microsoft.com/office/drawing/2014/main" id="{AE201174-F785-4D1D-8774-DC03ACC0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5" name="Picture 1" descr="https://mail.google.com/mail/images/cleardot.gif">
          <a:extLst>
            <a:ext uri="{FF2B5EF4-FFF2-40B4-BE49-F238E27FC236}">
              <a16:creationId xmlns:a16="http://schemas.microsoft.com/office/drawing/2014/main" id="{C68E0FB0-83BD-462E-9113-607A7D44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6" name="Picture 1" descr="https://mail.google.com/mail/images/cleardot.gif">
          <a:extLst>
            <a:ext uri="{FF2B5EF4-FFF2-40B4-BE49-F238E27FC236}">
              <a16:creationId xmlns:a16="http://schemas.microsoft.com/office/drawing/2014/main" id="{B845C596-E883-4070-99D8-6BC8C0A2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7" name="Picture 1" descr="https://mail.google.com/mail/images/cleardot.gif">
          <a:extLst>
            <a:ext uri="{FF2B5EF4-FFF2-40B4-BE49-F238E27FC236}">
              <a16:creationId xmlns:a16="http://schemas.microsoft.com/office/drawing/2014/main" id="{591EF06F-C821-48E8-93B9-6D8D019A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8" name="Picture 1" descr="https://mail.google.com/mail/images/cleardot.gif">
          <a:extLst>
            <a:ext uri="{FF2B5EF4-FFF2-40B4-BE49-F238E27FC236}">
              <a16:creationId xmlns:a16="http://schemas.microsoft.com/office/drawing/2014/main" id="{8B1D5B59-F5CA-4A72-BCE7-F3A92355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79" name="Picture 1" descr="https://mail.google.com/mail/images/cleardot.gif">
          <a:extLst>
            <a:ext uri="{FF2B5EF4-FFF2-40B4-BE49-F238E27FC236}">
              <a16:creationId xmlns:a16="http://schemas.microsoft.com/office/drawing/2014/main" id="{C375EDDC-1C5D-49A2-A961-EB5D141D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0" name="Picture 1" descr="https://mail.google.com/mail/images/cleardot.gif">
          <a:extLst>
            <a:ext uri="{FF2B5EF4-FFF2-40B4-BE49-F238E27FC236}">
              <a16:creationId xmlns:a16="http://schemas.microsoft.com/office/drawing/2014/main" id="{6C0D2B36-8863-4D99-9691-063DFAE7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1" name="Picture 1" descr="https://mail.google.com/mail/images/cleardot.gif">
          <a:extLst>
            <a:ext uri="{FF2B5EF4-FFF2-40B4-BE49-F238E27FC236}">
              <a16:creationId xmlns:a16="http://schemas.microsoft.com/office/drawing/2014/main" id="{C5D40FE9-EE17-44CE-9221-F5B4A817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2" name="Picture 1" descr="https://mail.google.com/mail/images/cleardot.gif">
          <a:extLst>
            <a:ext uri="{FF2B5EF4-FFF2-40B4-BE49-F238E27FC236}">
              <a16:creationId xmlns:a16="http://schemas.microsoft.com/office/drawing/2014/main" id="{DFC380C8-38FF-4D26-9DEF-F3F7A1EC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3" name="Picture 1" descr="https://mail.google.com/mail/images/cleardot.gif">
          <a:extLst>
            <a:ext uri="{FF2B5EF4-FFF2-40B4-BE49-F238E27FC236}">
              <a16:creationId xmlns:a16="http://schemas.microsoft.com/office/drawing/2014/main" id="{85CD73D6-531E-4BFE-B3FE-CD8F5BAD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4" name="Picture 1" descr="https://mail.google.com/mail/images/cleardot.gif">
          <a:extLst>
            <a:ext uri="{FF2B5EF4-FFF2-40B4-BE49-F238E27FC236}">
              <a16:creationId xmlns:a16="http://schemas.microsoft.com/office/drawing/2014/main" id="{F2D7F568-B2E7-41A4-99F6-F427EEEC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5" name="Picture 1" descr="https://mail.google.com/mail/images/cleardot.gif">
          <a:extLst>
            <a:ext uri="{FF2B5EF4-FFF2-40B4-BE49-F238E27FC236}">
              <a16:creationId xmlns:a16="http://schemas.microsoft.com/office/drawing/2014/main" id="{7B21D1B4-66B6-447C-B6DA-F9C5D9D9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6" name="Picture 1" descr="https://mail.google.com/mail/images/cleardot.gif">
          <a:extLst>
            <a:ext uri="{FF2B5EF4-FFF2-40B4-BE49-F238E27FC236}">
              <a16:creationId xmlns:a16="http://schemas.microsoft.com/office/drawing/2014/main" id="{95869E93-8B05-4BD8-B1F0-53A4A8A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7" name="Picture 1" descr="https://mail.google.com/mail/images/cleardot.gif">
          <a:extLst>
            <a:ext uri="{FF2B5EF4-FFF2-40B4-BE49-F238E27FC236}">
              <a16:creationId xmlns:a16="http://schemas.microsoft.com/office/drawing/2014/main" id="{BA53FD33-BAF3-4D0F-A8D8-0685148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8" name="Picture 1" descr="https://mail.google.com/mail/images/cleardot.gif">
          <a:extLst>
            <a:ext uri="{FF2B5EF4-FFF2-40B4-BE49-F238E27FC236}">
              <a16:creationId xmlns:a16="http://schemas.microsoft.com/office/drawing/2014/main" id="{C76ECC29-9459-467B-B160-F8242417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89" name="Picture 1" descr="https://mail.google.com/mail/images/cleardot.gif">
          <a:extLst>
            <a:ext uri="{FF2B5EF4-FFF2-40B4-BE49-F238E27FC236}">
              <a16:creationId xmlns:a16="http://schemas.microsoft.com/office/drawing/2014/main" id="{38DDB356-5EFB-4A36-8462-72438A54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0" name="Picture 1" descr="https://mail.google.com/mail/images/cleardot.gif">
          <a:extLst>
            <a:ext uri="{FF2B5EF4-FFF2-40B4-BE49-F238E27FC236}">
              <a16:creationId xmlns:a16="http://schemas.microsoft.com/office/drawing/2014/main" id="{A2D519FB-BADD-4C38-95D9-AAED91E2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1" name="Picture 1" descr="https://mail.google.com/mail/images/cleardot.gif">
          <a:extLst>
            <a:ext uri="{FF2B5EF4-FFF2-40B4-BE49-F238E27FC236}">
              <a16:creationId xmlns:a16="http://schemas.microsoft.com/office/drawing/2014/main" id="{FC05623B-EA9A-48A8-806D-DBF458BD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2" name="Picture 1" descr="https://mail.google.com/mail/images/cleardot.gif">
          <a:extLst>
            <a:ext uri="{FF2B5EF4-FFF2-40B4-BE49-F238E27FC236}">
              <a16:creationId xmlns:a16="http://schemas.microsoft.com/office/drawing/2014/main" id="{23A10620-36EE-44E1-BBF6-B484BC12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3" name="Picture 1" descr="https://mail.google.com/mail/images/cleardot.gif">
          <a:extLst>
            <a:ext uri="{FF2B5EF4-FFF2-40B4-BE49-F238E27FC236}">
              <a16:creationId xmlns:a16="http://schemas.microsoft.com/office/drawing/2014/main" id="{D8B8B45F-E698-44E6-AF15-C9C911FB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4" name="Picture 1" descr="https://mail.google.com/mail/images/cleardot.gif">
          <a:extLst>
            <a:ext uri="{FF2B5EF4-FFF2-40B4-BE49-F238E27FC236}">
              <a16:creationId xmlns:a16="http://schemas.microsoft.com/office/drawing/2014/main" id="{604B53C7-C11D-4B13-B2EA-32231489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5" name="Picture 1" descr="https://mail.google.com/mail/images/cleardot.gif">
          <a:extLst>
            <a:ext uri="{FF2B5EF4-FFF2-40B4-BE49-F238E27FC236}">
              <a16:creationId xmlns:a16="http://schemas.microsoft.com/office/drawing/2014/main" id="{3F730077-F6A2-4359-A072-866996F4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6" name="Picture 1" descr="https://mail.google.com/mail/images/cleardot.gif">
          <a:extLst>
            <a:ext uri="{FF2B5EF4-FFF2-40B4-BE49-F238E27FC236}">
              <a16:creationId xmlns:a16="http://schemas.microsoft.com/office/drawing/2014/main" id="{F08B3C1D-3F89-45F2-A841-774904D5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7" name="Picture 1" descr="https://mail.google.com/mail/images/cleardot.gif">
          <a:extLst>
            <a:ext uri="{FF2B5EF4-FFF2-40B4-BE49-F238E27FC236}">
              <a16:creationId xmlns:a16="http://schemas.microsoft.com/office/drawing/2014/main" id="{13BFBBFE-DAD6-4303-9D9D-2BEF3394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8" name="Picture 1" descr="https://mail.google.com/mail/images/cleardot.gif">
          <a:extLst>
            <a:ext uri="{FF2B5EF4-FFF2-40B4-BE49-F238E27FC236}">
              <a16:creationId xmlns:a16="http://schemas.microsoft.com/office/drawing/2014/main" id="{043EDD4C-DB7C-4AAE-8E1D-FE6E5441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299" name="Picture 1" descr="https://mail.google.com/mail/images/cleardot.gif">
          <a:extLst>
            <a:ext uri="{FF2B5EF4-FFF2-40B4-BE49-F238E27FC236}">
              <a16:creationId xmlns:a16="http://schemas.microsoft.com/office/drawing/2014/main" id="{1E06E165-EE4B-41A4-9469-08908BBF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0" name="Picture 1" descr="https://mail.google.com/mail/images/cleardot.gif">
          <a:extLst>
            <a:ext uri="{FF2B5EF4-FFF2-40B4-BE49-F238E27FC236}">
              <a16:creationId xmlns:a16="http://schemas.microsoft.com/office/drawing/2014/main" id="{7E704E7D-9415-40F6-8CBB-2592E3F4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1" name="Picture 1" descr="https://mail.google.com/mail/images/cleardot.gif">
          <a:extLst>
            <a:ext uri="{FF2B5EF4-FFF2-40B4-BE49-F238E27FC236}">
              <a16:creationId xmlns:a16="http://schemas.microsoft.com/office/drawing/2014/main" id="{33F82F84-5D88-43DF-B22B-BA878F3B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2" name="Picture 1" descr="https://mail.google.com/mail/images/cleardot.gif">
          <a:extLst>
            <a:ext uri="{FF2B5EF4-FFF2-40B4-BE49-F238E27FC236}">
              <a16:creationId xmlns:a16="http://schemas.microsoft.com/office/drawing/2014/main" id="{311911AB-3A7A-40DC-B531-5F45D5C7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3" name="Picture 1" descr="https://mail.google.com/mail/images/cleardot.gif">
          <a:extLst>
            <a:ext uri="{FF2B5EF4-FFF2-40B4-BE49-F238E27FC236}">
              <a16:creationId xmlns:a16="http://schemas.microsoft.com/office/drawing/2014/main" id="{76FBFD55-62F3-49F6-9D0D-643CE40D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4" name="Picture 1" descr="https://mail.google.com/mail/images/cleardot.gif">
          <a:extLst>
            <a:ext uri="{FF2B5EF4-FFF2-40B4-BE49-F238E27FC236}">
              <a16:creationId xmlns:a16="http://schemas.microsoft.com/office/drawing/2014/main" id="{A4928CC7-337D-4FD5-AB9A-905EA912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5" name="Picture 1" descr="https://mail.google.com/mail/images/cleardot.gif">
          <a:extLst>
            <a:ext uri="{FF2B5EF4-FFF2-40B4-BE49-F238E27FC236}">
              <a16:creationId xmlns:a16="http://schemas.microsoft.com/office/drawing/2014/main" id="{72BCCFFD-FD9A-4025-9C8F-D8E65C8A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6" name="Picture 1" descr="https://mail.google.com/mail/images/cleardot.gif">
          <a:extLst>
            <a:ext uri="{FF2B5EF4-FFF2-40B4-BE49-F238E27FC236}">
              <a16:creationId xmlns:a16="http://schemas.microsoft.com/office/drawing/2014/main" id="{A989E987-6973-4C97-BEE1-10A941F5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7" name="Picture 1" descr="https://mail.google.com/mail/images/cleardot.gif">
          <a:extLst>
            <a:ext uri="{FF2B5EF4-FFF2-40B4-BE49-F238E27FC236}">
              <a16:creationId xmlns:a16="http://schemas.microsoft.com/office/drawing/2014/main" id="{EA229A39-A503-4F1B-AE77-B14132A8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8" name="Picture 1" descr="https://mail.google.com/mail/images/cleardot.gif">
          <a:extLst>
            <a:ext uri="{FF2B5EF4-FFF2-40B4-BE49-F238E27FC236}">
              <a16:creationId xmlns:a16="http://schemas.microsoft.com/office/drawing/2014/main" id="{935BE69C-5566-4F3F-8CDD-D475C948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09" name="Picture 1" descr="https://mail.google.com/mail/images/cleardot.gif">
          <a:extLst>
            <a:ext uri="{FF2B5EF4-FFF2-40B4-BE49-F238E27FC236}">
              <a16:creationId xmlns:a16="http://schemas.microsoft.com/office/drawing/2014/main" id="{34CEF9CE-4CCB-42FE-A41A-561EEF46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0" name="Picture 1" descr="https://mail.google.com/mail/images/cleardot.gif">
          <a:extLst>
            <a:ext uri="{FF2B5EF4-FFF2-40B4-BE49-F238E27FC236}">
              <a16:creationId xmlns:a16="http://schemas.microsoft.com/office/drawing/2014/main" id="{A0767EB8-24C0-4AD0-810B-D81F2AA4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1" name="Picture 1" descr="https://mail.google.com/mail/images/cleardot.gif">
          <a:extLst>
            <a:ext uri="{FF2B5EF4-FFF2-40B4-BE49-F238E27FC236}">
              <a16:creationId xmlns:a16="http://schemas.microsoft.com/office/drawing/2014/main" id="{A1F556AD-7DB2-448D-B070-47A580C3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2" name="Picture 1" descr="https://mail.google.com/mail/images/cleardot.gif">
          <a:extLst>
            <a:ext uri="{FF2B5EF4-FFF2-40B4-BE49-F238E27FC236}">
              <a16:creationId xmlns:a16="http://schemas.microsoft.com/office/drawing/2014/main" id="{47AF9B41-CCD5-41D5-A055-C0DE0733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3" name="Picture 1" descr="https://mail.google.com/mail/images/cleardot.gif">
          <a:extLst>
            <a:ext uri="{FF2B5EF4-FFF2-40B4-BE49-F238E27FC236}">
              <a16:creationId xmlns:a16="http://schemas.microsoft.com/office/drawing/2014/main" id="{E108BDE5-927E-427C-812D-FBE0593D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4" name="Picture 1" descr="https://mail.google.com/mail/images/cleardot.gif">
          <a:extLst>
            <a:ext uri="{FF2B5EF4-FFF2-40B4-BE49-F238E27FC236}">
              <a16:creationId xmlns:a16="http://schemas.microsoft.com/office/drawing/2014/main" id="{55DF0DCE-8929-4395-A83A-34434A0A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5" name="Picture 1" descr="https://mail.google.com/mail/images/cleardot.gif">
          <a:extLst>
            <a:ext uri="{FF2B5EF4-FFF2-40B4-BE49-F238E27FC236}">
              <a16:creationId xmlns:a16="http://schemas.microsoft.com/office/drawing/2014/main" id="{BA95F3CB-B931-45FB-B696-F8043977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6" name="Picture 1" descr="https://mail.google.com/mail/images/cleardot.gif">
          <a:extLst>
            <a:ext uri="{FF2B5EF4-FFF2-40B4-BE49-F238E27FC236}">
              <a16:creationId xmlns:a16="http://schemas.microsoft.com/office/drawing/2014/main" id="{4B388B15-FBE6-4E35-BDBA-8B24BEC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7" name="Picture 1" descr="https://mail.google.com/mail/images/cleardot.gif">
          <a:extLst>
            <a:ext uri="{FF2B5EF4-FFF2-40B4-BE49-F238E27FC236}">
              <a16:creationId xmlns:a16="http://schemas.microsoft.com/office/drawing/2014/main" id="{FD9A2A1E-44D1-4BFE-A75C-1B4E793A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8" name="Picture 1" descr="https://mail.google.com/mail/images/cleardot.gif">
          <a:extLst>
            <a:ext uri="{FF2B5EF4-FFF2-40B4-BE49-F238E27FC236}">
              <a16:creationId xmlns:a16="http://schemas.microsoft.com/office/drawing/2014/main" id="{A1D2F428-7C24-4DDB-992E-DA77A0B8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19" name="Picture 1" descr="https://mail.google.com/mail/images/cleardot.gif">
          <a:extLst>
            <a:ext uri="{FF2B5EF4-FFF2-40B4-BE49-F238E27FC236}">
              <a16:creationId xmlns:a16="http://schemas.microsoft.com/office/drawing/2014/main" id="{56E02203-0FDD-4EFD-9BE5-9B191158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0" name="Picture 1" descr="https://mail.google.com/mail/images/cleardot.gif">
          <a:extLst>
            <a:ext uri="{FF2B5EF4-FFF2-40B4-BE49-F238E27FC236}">
              <a16:creationId xmlns:a16="http://schemas.microsoft.com/office/drawing/2014/main" id="{CC83674C-6D37-4E6B-9DA8-4064DDE6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1" name="Picture 1" descr="https://mail.google.com/mail/images/cleardot.gif">
          <a:extLst>
            <a:ext uri="{FF2B5EF4-FFF2-40B4-BE49-F238E27FC236}">
              <a16:creationId xmlns:a16="http://schemas.microsoft.com/office/drawing/2014/main" id="{B3707047-0A60-49CC-B2BD-F15D1424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2" name="Picture 1" descr="https://mail.google.com/mail/images/cleardot.gif">
          <a:extLst>
            <a:ext uri="{FF2B5EF4-FFF2-40B4-BE49-F238E27FC236}">
              <a16:creationId xmlns:a16="http://schemas.microsoft.com/office/drawing/2014/main" id="{62A5EFE4-B4A6-4A7C-8407-B7B0BC04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3" name="Picture 1" descr="https://mail.google.com/mail/images/cleardot.gif">
          <a:extLst>
            <a:ext uri="{FF2B5EF4-FFF2-40B4-BE49-F238E27FC236}">
              <a16:creationId xmlns:a16="http://schemas.microsoft.com/office/drawing/2014/main" id="{C652107B-2C2F-4908-A814-67346F6F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4" name="Picture 1" descr="https://mail.google.com/mail/images/cleardot.gif">
          <a:extLst>
            <a:ext uri="{FF2B5EF4-FFF2-40B4-BE49-F238E27FC236}">
              <a16:creationId xmlns:a16="http://schemas.microsoft.com/office/drawing/2014/main" id="{D13EFD26-9AEE-4B16-84C3-487449D3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5" name="Picture 1" descr="https://mail.google.com/mail/images/cleardot.gif">
          <a:extLst>
            <a:ext uri="{FF2B5EF4-FFF2-40B4-BE49-F238E27FC236}">
              <a16:creationId xmlns:a16="http://schemas.microsoft.com/office/drawing/2014/main" id="{A0EE257C-2010-4D97-A7F1-6D4B21F2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6" name="Picture 1" descr="https://mail.google.com/mail/images/cleardot.gif">
          <a:extLst>
            <a:ext uri="{FF2B5EF4-FFF2-40B4-BE49-F238E27FC236}">
              <a16:creationId xmlns:a16="http://schemas.microsoft.com/office/drawing/2014/main" id="{9DB6A65B-CFE2-4AB9-B2AE-158B8B6C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7" name="Picture 1" descr="https://mail.google.com/mail/images/cleardot.gif">
          <a:extLst>
            <a:ext uri="{FF2B5EF4-FFF2-40B4-BE49-F238E27FC236}">
              <a16:creationId xmlns:a16="http://schemas.microsoft.com/office/drawing/2014/main" id="{868CE47A-DF42-4AE3-B703-B2B37B09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8" name="Picture 1" descr="https://mail.google.com/mail/images/cleardot.gif">
          <a:extLst>
            <a:ext uri="{FF2B5EF4-FFF2-40B4-BE49-F238E27FC236}">
              <a16:creationId xmlns:a16="http://schemas.microsoft.com/office/drawing/2014/main" id="{46C5A3D7-1D04-41C5-90F4-A0B1CB0F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29" name="Picture 1" descr="https://mail.google.com/mail/images/cleardot.gif">
          <a:extLst>
            <a:ext uri="{FF2B5EF4-FFF2-40B4-BE49-F238E27FC236}">
              <a16:creationId xmlns:a16="http://schemas.microsoft.com/office/drawing/2014/main" id="{0514838F-308B-4AD8-B388-C04A955F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0" name="Picture 1" descr="https://mail.google.com/mail/images/cleardot.gif">
          <a:extLst>
            <a:ext uri="{FF2B5EF4-FFF2-40B4-BE49-F238E27FC236}">
              <a16:creationId xmlns:a16="http://schemas.microsoft.com/office/drawing/2014/main" id="{10F58552-C544-4ED8-98D0-DFFA7524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1" name="Picture 1" descr="https://mail.google.com/mail/images/cleardot.gif">
          <a:extLst>
            <a:ext uri="{FF2B5EF4-FFF2-40B4-BE49-F238E27FC236}">
              <a16:creationId xmlns:a16="http://schemas.microsoft.com/office/drawing/2014/main" id="{C484E727-576B-4B4D-9A23-2692FBB1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2" name="Picture 1" descr="https://mail.google.com/mail/images/cleardot.gif">
          <a:extLst>
            <a:ext uri="{FF2B5EF4-FFF2-40B4-BE49-F238E27FC236}">
              <a16:creationId xmlns:a16="http://schemas.microsoft.com/office/drawing/2014/main" id="{5466D52F-58A3-4F0F-AC65-7A0B949E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3" name="Picture 1" descr="https://mail.google.com/mail/images/cleardot.gif">
          <a:extLst>
            <a:ext uri="{FF2B5EF4-FFF2-40B4-BE49-F238E27FC236}">
              <a16:creationId xmlns:a16="http://schemas.microsoft.com/office/drawing/2014/main" id="{B056B38F-45BC-4B0E-AEC0-DB005694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4" name="Picture 1" descr="https://mail.google.com/mail/images/cleardot.gif">
          <a:extLst>
            <a:ext uri="{FF2B5EF4-FFF2-40B4-BE49-F238E27FC236}">
              <a16:creationId xmlns:a16="http://schemas.microsoft.com/office/drawing/2014/main" id="{84893269-7FA2-4142-A989-86E8C058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5" name="Picture 1" descr="https://mail.google.com/mail/images/cleardot.gif">
          <a:extLst>
            <a:ext uri="{FF2B5EF4-FFF2-40B4-BE49-F238E27FC236}">
              <a16:creationId xmlns:a16="http://schemas.microsoft.com/office/drawing/2014/main" id="{FA15F1E0-74F7-4C1D-BA41-4F23ADCA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6" name="Picture 1" descr="https://mail.google.com/mail/images/cleardot.gif">
          <a:extLst>
            <a:ext uri="{FF2B5EF4-FFF2-40B4-BE49-F238E27FC236}">
              <a16:creationId xmlns:a16="http://schemas.microsoft.com/office/drawing/2014/main" id="{BEF7932D-60F5-426F-8BBD-5A399F29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7" name="Picture 1" descr="https://mail.google.com/mail/images/cleardot.gif">
          <a:extLst>
            <a:ext uri="{FF2B5EF4-FFF2-40B4-BE49-F238E27FC236}">
              <a16:creationId xmlns:a16="http://schemas.microsoft.com/office/drawing/2014/main" id="{5D6CA83F-BC75-44F1-846D-D715846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8" name="Picture 1" descr="https://mail.google.com/mail/images/cleardot.gif">
          <a:extLst>
            <a:ext uri="{FF2B5EF4-FFF2-40B4-BE49-F238E27FC236}">
              <a16:creationId xmlns:a16="http://schemas.microsoft.com/office/drawing/2014/main" id="{C178C6A4-B792-4001-81AA-4B22C937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39" name="Picture 1" descr="https://mail.google.com/mail/images/cleardot.gif">
          <a:extLst>
            <a:ext uri="{FF2B5EF4-FFF2-40B4-BE49-F238E27FC236}">
              <a16:creationId xmlns:a16="http://schemas.microsoft.com/office/drawing/2014/main" id="{3DD06E9B-524B-46B6-A7E3-A3044260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0" name="Picture 1" descr="https://mail.google.com/mail/images/cleardot.gif">
          <a:extLst>
            <a:ext uri="{FF2B5EF4-FFF2-40B4-BE49-F238E27FC236}">
              <a16:creationId xmlns:a16="http://schemas.microsoft.com/office/drawing/2014/main" id="{FA3A97BF-4E60-4F29-919A-515563F7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1" name="Picture 1" descr="https://mail.google.com/mail/images/cleardot.gif">
          <a:extLst>
            <a:ext uri="{FF2B5EF4-FFF2-40B4-BE49-F238E27FC236}">
              <a16:creationId xmlns:a16="http://schemas.microsoft.com/office/drawing/2014/main" id="{9BBDC545-886F-4157-BEDC-5E2A4C15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2" name="Picture 1" descr="https://mail.google.com/mail/images/cleardot.gif">
          <a:extLst>
            <a:ext uri="{FF2B5EF4-FFF2-40B4-BE49-F238E27FC236}">
              <a16:creationId xmlns:a16="http://schemas.microsoft.com/office/drawing/2014/main" id="{FEF40935-43D5-4DCA-AFFD-4F86F024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3" name="Picture 1" descr="https://mail.google.com/mail/images/cleardot.gif">
          <a:extLst>
            <a:ext uri="{FF2B5EF4-FFF2-40B4-BE49-F238E27FC236}">
              <a16:creationId xmlns:a16="http://schemas.microsoft.com/office/drawing/2014/main" id="{36BD38C8-11DE-4F5A-B63A-39422D22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4" name="Picture 1" descr="https://mail.google.com/mail/images/cleardot.gif">
          <a:extLst>
            <a:ext uri="{FF2B5EF4-FFF2-40B4-BE49-F238E27FC236}">
              <a16:creationId xmlns:a16="http://schemas.microsoft.com/office/drawing/2014/main" id="{5AA8DFFC-002A-4E5D-82FF-5B821FF9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5" name="Picture 1" descr="https://mail.google.com/mail/images/cleardot.gif">
          <a:extLst>
            <a:ext uri="{FF2B5EF4-FFF2-40B4-BE49-F238E27FC236}">
              <a16:creationId xmlns:a16="http://schemas.microsoft.com/office/drawing/2014/main" id="{1CE4F8A6-863A-4096-B81A-0978B6F8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6" name="Picture 1" descr="https://mail.google.com/mail/images/cleardot.gif">
          <a:extLst>
            <a:ext uri="{FF2B5EF4-FFF2-40B4-BE49-F238E27FC236}">
              <a16:creationId xmlns:a16="http://schemas.microsoft.com/office/drawing/2014/main" id="{675AD030-342C-4AEC-94DB-85BE815D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7" name="Picture 1" descr="https://mail.google.com/mail/images/cleardot.gif">
          <a:extLst>
            <a:ext uri="{FF2B5EF4-FFF2-40B4-BE49-F238E27FC236}">
              <a16:creationId xmlns:a16="http://schemas.microsoft.com/office/drawing/2014/main" id="{E9AA3E8C-5BFC-4862-96FD-274D6649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8" name="Picture 1" descr="https://mail.google.com/mail/images/cleardot.gif">
          <a:extLst>
            <a:ext uri="{FF2B5EF4-FFF2-40B4-BE49-F238E27FC236}">
              <a16:creationId xmlns:a16="http://schemas.microsoft.com/office/drawing/2014/main" id="{AF468721-CA64-4ED8-96C2-B93FD7B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49" name="Picture 1" descr="https://mail.google.com/mail/images/cleardot.gif">
          <a:extLst>
            <a:ext uri="{FF2B5EF4-FFF2-40B4-BE49-F238E27FC236}">
              <a16:creationId xmlns:a16="http://schemas.microsoft.com/office/drawing/2014/main" id="{A7171D4D-ED6B-402A-8390-9A5F3523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0" name="Picture 1" descr="https://mail.google.com/mail/images/cleardot.gif">
          <a:extLst>
            <a:ext uri="{FF2B5EF4-FFF2-40B4-BE49-F238E27FC236}">
              <a16:creationId xmlns:a16="http://schemas.microsoft.com/office/drawing/2014/main" id="{168A11E3-0BAB-4DC9-BA1E-171DE647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1" name="Picture 1" descr="https://mail.google.com/mail/images/cleardot.gif">
          <a:extLst>
            <a:ext uri="{FF2B5EF4-FFF2-40B4-BE49-F238E27FC236}">
              <a16:creationId xmlns:a16="http://schemas.microsoft.com/office/drawing/2014/main" id="{6D97FF77-227B-444F-AB91-AF731FD8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2" name="Picture 1" descr="https://mail.google.com/mail/images/cleardot.gif">
          <a:extLst>
            <a:ext uri="{FF2B5EF4-FFF2-40B4-BE49-F238E27FC236}">
              <a16:creationId xmlns:a16="http://schemas.microsoft.com/office/drawing/2014/main" id="{5A558DF2-55ED-4ECA-946B-461543C0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3" name="Picture 1" descr="https://mail.google.com/mail/images/cleardot.gif">
          <a:extLst>
            <a:ext uri="{FF2B5EF4-FFF2-40B4-BE49-F238E27FC236}">
              <a16:creationId xmlns:a16="http://schemas.microsoft.com/office/drawing/2014/main" id="{324890C8-6C5B-45B4-A00D-B12F06C3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4" name="Picture 1" descr="https://mail.google.com/mail/images/cleardot.gif">
          <a:extLst>
            <a:ext uri="{FF2B5EF4-FFF2-40B4-BE49-F238E27FC236}">
              <a16:creationId xmlns:a16="http://schemas.microsoft.com/office/drawing/2014/main" id="{A8B325B4-3299-4E9F-977F-A24C4736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5" name="Picture 1" descr="https://mail.google.com/mail/images/cleardot.gif">
          <a:extLst>
            <a:ext uri="{FF2B5EF4-FFF2-40B4-BE49-F238E27FC236}">
              <a16:creationId xmlns:a16="http://schemas.microsoft.com/office/drawing/2014/main" id="{B94D9C30-E4FC-406A-B077-C352A7DF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6" name="Picture 1" descr="https://mail.google.com/mail/images/cleardot.gif">
          <a:extLst>
            <a:ext uri="{FF2B5EF4-FFF2-40B4-BE49-F238E27FC236}">
              <a16:creationId xmlns:a16="http://schemas.microsoft.com/office/drawing/2014/main" id="{1B6A3B72-0AAE-4B46-BEDF-E425CC79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7" name="Picture 1" descr="https://mail.google.com/mail/images/cleardot.gif">
          <a:extLst>
            <a:ext uri="{FF2B5EF4-FFF2-40B4-BE49-F238E27FC236}">
              <a16:creationId xmlns:a16="http://schemas.microsoft.com/office/drawing/2014/main" id="{9994CE1D-C552-4EC3-B984-AA0CA5EB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8" name="Picture 1" descr="https://mail.google.com/mail/images/cleardot.gif">
          <a:extLst>
            <a:ext uri="{FF2B5EF4-FFF2-40B4-BE49-F238E27FC236}">
              <a16:creationId xmlns:a16="http://schemas.microsoft.com/office/drawing/2014/main" id="{986C6A92-1149-4E6B-B8C1-A885C132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59" name="Picture 1" descr="https://mail.google.com/mail/images/cleardot.gif">
          <a:extLst>
            <a:ext uri="{FF2B5EF4-FFF2-40B4-BE49-F238E27FC236}">
              <a16:creationId xmlns:a16="http://schemas.microsoft.com/office/drawing/2014/main" id="{73DD6FAA-88C8-4F7D-A808-6326632A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0" name="Picture 1" descr="https://mail.google.com/mail/images/cleardot.gif">
          <a:extLst>
            <a:ext uri="{FF2B5EF4-FFF2-40B4-BE49-F238E27FC236}">
              <a16:creationId xmlns:a16="http://schemas.microsoft.com/office/drawing/2014/main" id="{BD1486C1-7065-4019-936B-65323C3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1" name="Picture 1" descr="https://mail.google.com/mail/images/cleardot.gif">
          <a:extLst>
            <a:ext uri="{FF2B5EF4-FFF2-40B4-BE49-F238E27FC236}">
              <a16:creationId xmlns:a16="http://schemas.microsoft.com/office/drawing/2014/main" id="{BF10E9BC-8F36-4ED3-BFA5-9B9FF46C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2" name="Picture 1" descr="https://mail.google.com/mail/images/cleardot.gif">
          <a:extLst>
            <a:ext uri="{FF2B5EF4-FFF2-40B4-BE49-F238E27FC236}">
              <a16:creationId xmlns:a16="http://schemas.microsoft.com/office/drawing/2014/main" id="{CC63FF24-BE01-4EB6-8FC8-E90DF8CF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3" name="Picture 1" descr="https://mail.google.com/mail/images/cleardot.gif">
          <a:extLst>
            <a:ext uri="{FF2B5EF4-FFF2-40B4-BE49-F238E27FC236}">
              <a16:creationId xmlns:a16="http://schemas.microsoft.com/office/drawing/2014/main" id="{797652A1-E5D4-4600-BE4C-CCA0B24A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4" name="Picture 1" descr="https://mail.google.com/mail/images/cleardot.gif">
          <a:extLst>
            <a:ext uri="{FF2B5EF4-FFF2-40B4-BE49-F238E27FC236}">
              <a16:creationId xmlns:a16="http://schemas.microsoft.com/office/drawing/2014/main" id="{41703E14-5736-46DF-AE1E-264E79D3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5" name="Picture 1" descr="https://mail.google.com/mail/images/cleardot.gif">
          <a:extLst>
            <a:ext uri="{FF2B5EF4-FFF2-40B4-BE49-F238E27FC236}">
              <a16:creationId xmlns:a16="http://schemas.microsoft.com/office/drawing/2014/main" id="{5394D339-2773-4E88-8DBB-180CC368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6" name="Picture 1" descr="https://mail.google.com/mail/images/cleardot.gif">
          <a:extLst>
            <a:ext uri="{FF2B5EF4-FFF2-40B4-BE49-F238E27FC236}">
              <a16:creationId xmlns:a16="http://schemas.microsoft.com/office/drawing/2014/main" id="{E640613C-1D80-4767-8782-C61AEF4D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7" name="Picture 1" descr="https://mail.google.com/mail/images/cleardot.gif">
          <a:extLst>
            <a:ext uri="{FF2B5EF4-FFF2-40B4-BE49-F238E27FC236}">
              <a16:creationId xmlns:a16="http://schemas.microsoft.com/office/drawing/2014/main" id="{1B2E33E8-DF97-4291-9995-D9929BFB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8" name="Picture 1" descr="https://mail.google.com/mail/images/cleardot.gif">
          <a:extLst>
            <a:ext uri="{FF2B5EF4-FFF2-40B4-BE49-F238E27FC236}">
              <a16:creationId xmlns:a16="http://schemas.microsoft.com/office/drawing/2014/main" id="{A7AF9178-D0AC-41A3-98AC-FE7D9E0A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69" name="Picture 1" descr="https://mail.google.com/mail/images/cleardot.gif">
          <a:extLst>
            <a:ext uri="{FF2B5EF4-FFF2-40B4-BE49-F238E27FC236}">
              <a16:creationId xmlns:a16="http://schemas.microsoft.com/office/drawing/2014/main" id="{F25C25B9-8620-4E90-B1FA-59F7B33A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0" name="Picture 1" descr="https://mail.google.com/mail/images/cleardot.gif">
          <a:extLst>
            <a:ext uri="{FF2B5EF4-FFF2-40B4-BE49-F238E27FC236}">
              <a16:creationId xmlns:a16="http://schemas.microsoft.com/office/drawing/2014/main" id="{38A3D4E5-BB45-48F5-A6C2-8127D480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1" name="Picture 1" descr="https://mail.google.com/mail/images/cleardot.gif">
          <a:extLst>
            <a:ext uri="{FF2B5EF4-FFF2-40B4-BE49-F238E27FC236}">
              <a16:creationId xmlns:a16="http://schemas.microsoft.com/office/drawing/2014/main" id="{1B964E23-4896-46EB-8264-A6872D12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2" name="Picture 1" descr="https://mail.google.com/mail/images/cleardot.gif">
          <a:extLst>
            <a:ext uri="{FF2B5EF4-FFF2-40B4-BE49-F238E27FC236}">
              <a16:creationId xmlns:a16="http://schemas.microsoft.com/office/drawing/2014/main" id="{758A9345-EF00-4CFD-A225-D6F79FBA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3" name="Picture 1" descr="https://mail.google.com/mail/images/cleardot.gif">
          <a:extLst>
            <a:ext uri="{FF2B5EF4-FFF2-40B4-BE49-F238E27FC236}">
              <a16:creationId xmlns:a16="http://schemas.microsoft.com/office/drawing/2014/main" id="{5A33A61F-5D96-4929-A190-ADC34F03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4" name="Picture 1" descr="https://mail.google.com/mail/images/cleardot.gif">
          <a:extLst>
            <a:ext uri="{FF2B5EF4-FFF2-40B4-BE49-F238E27FC236}">
              <a16:creationId xmlns:a16="http://schemas.microsoft.com/office/drawing/2014/main" id="{895E46E7-EE90-41AA-A141-662078EC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5" name="Picture 1" descr="https://mail.google.com/mail/images/cleardot.gif">
          <a:extLst>
            <a:ext uri="{FF2B5EF4-FFF2-40B4-BE49-F238E27FC236}">
              <a16:creationId xmlns:a16="http://schemas.microsoft.com/office/drawing/2014/main" id="{4F63D972-B937-4F77-8159-1309038E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6" name="Picture 1" descr="https://mail.google.com/mail/images/cleardot.gif">
          <a:extLst>
            <a:ext uri="{FF2B5EF4-FFF2-40B4-BE49-F238E27FC236}">
              <a16:creationId xmlns:a16="http://schemas.microsoft.com/office/drawing/2014/main" id="{1EDDEAA5-0B4F-4077-858D-A1533940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7" name="Picture 1" descr="https://mail.google.com/mail/images/cleardot.gif">
          <a:extLst>
            <a:ext uri="{FF2B5EF4-FFF2-40B4-BE49-F238E27FC236}">
              <a16:creationId xmlns:a16="http://schemas.microsoft.com/office/drawing/2014/main" id="{7B16A6AC-5ED9-42E3-A19F-8EDA2DF1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8" name="Picture 1" descr="https://mail.google.com/mail/images/cleardot.gif">
          <a:extLst>
            <a:ext uri="{FF2B5EF4-FFF2-40B4-BE49-F238E27FC236}">
              <a16:creationId xmlns:a16="http://schemas.microsoft.com/office/drawing/2014/main" id="{63CC8ABF-4E09-4E5C-BE4A-8CC817E5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79" name="Picture 1" descr="https://mail.google.com/mail/images/cleardot.gif">
          <a:extLst>
            <a:ext uri="{FF2B5EF4-FFF2-40B4-BE49-F238E27FC236}">
              <a16:creationId xmlns:a16="http://schemas.microsoft.com/office/drawing/2014/main" id="{8916B651-7050-4F4B-80F1-3B2A8DBD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0" name="Picture 1" descr="https://mail.google.com/mail/images/cleardot.gif">
          <a:extLst>
            <a:ext uri="{FF2B5EF4-FFF2-40B4-BE49-F238E27FC236}">
              <a16:creationId xmlns:a16="http://schemas.microsoft.com/office/drawing/2014/main" id="{58C85FAF-6771-4924-B103-A0FB9F29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1" name="Picture 1" descr="https://mail.google.com/mail/images/cleardot.gif">
          <a:extLst>
            <a:ext uri="{FF2B5EF4-FFF2-40B4-BE49-F238E27FC236}">
              <a16:creationId xmlns:a16="http://schemas.microsoft.com/office/drawing/2014/main" id="{443D85E6-2206-404D-B01E-2C9C8C13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2" name="Picture 1" descr="https://mail.google.com/mail/images/cleardot.gif">
          <a:extLst>
            <a:ext uri="{FF2B5EF4-FFF2-40B4-BE49-F238E27FC236}">
              <a16:creationId xmlns:a16="http://schemas.microsoft.com/office/drawing/2014/main" id="{801ECDA5-FB12-4C42-BA0B-5945CD77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3" name="Picture 1" descr="https://mail.google.com/mail/images/cleardot.gif">
          <a:extLst>
            <a:ext uri="{FF2B5EF4-FFF2-40B4-BE49-F238E27FC236}">
              <a16:creationId xmlns:a16="http://schemas.microsoft.com/office/drawing/2014/main" id="{4D63176F-786C-4E7C-B917-14B2DA5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4" name="Picture 1" descr="https://mail.google.com/mail/images/cleardot.gif">
          <a:extLst>
            <a:ext uri="{FF2B5EF4-FFF2-40B4-BE49-F238E27FC236}">
              <a16:creationId xmlns:a16="http://schemas.microsoft.com/office/drawing/2014/main" id="{71FAB882-F342-481A-ABDF-AF37AC45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5" name="Picture 1" descr="https://mail.google.com/mail/images/cleardot.gif">
          <a:extLst>
            <a:ext uri="{FF2B5EF4-FFF2-40B4-BE49-F238E27FC236}">
              <a16:creationId xmlns:a16="http://schemas.microsoft.com/office/drawing/2014/main" id="{D21400CE-AC15-44C0-A0F0-A5AF1EFE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6" name="Picture 1" descr="https://mail.google.com/mail/images/cleardot.gif">
          <a:extLst>
            <a:ext uri="{FF2B5EF4-FFF2-40B4-BE49-F238E27FC236}">
              <a16:creationId xmlns:a16="http://schemas.microsoft.com/office/drawing/2014/main" id="{BF1BFC96-0EDA-41D7-BCFF-BC9E686A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7" name="Picture 1" descr="https://mail.google.com/mail/images/cleardot.gif">
          <a:extLst>
            <a:ext uri="{FF2B5EF4-FFF2-40B4-BE49-F238E27FC236}">
              <a16:creationId xmlns:a16="http://schemas.microsoft.com/office/drawing/2014/main" id="{921DAD5F-7F54-46D7-A2B8-E9C62DE8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8" name="Picture 1" descr="https://mail.google.com/mail/images/cleardot.gif">
          <a:extLst>
            <a:ext uri="{FF2B5EF4-FFF2-40B4-BE49-F238E27FC236}">
              <a16:creationId xmlns:a16="http://schemas.microsoft.com/office/drawing/2014/main" id="{10908A0A-1771-47B7-8C1C-618ED397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89" name="Picture 1" descr="https://mail.google.com/mail/images/cleardot.gif">
          <a:extLst>
            <a:ext uri="{FF2B5EF4-FFF2-40B4-BE49-F238E27FC236}">
              <a16:creationId xmlns:a16="http://schemas.microsoft.com/office/drawing/2014/main" id="{BA138AE1-5570-41C1-8884-2C308029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0" name="Picture 1" descr="https://mail.google.com/mail/images/cleardot.gif">
          <a:extLst>
            <a:ext uri="{FF2B5EF4-FFF2-40B4-BE49-F238E27FC236}">
              <a16:creationId xmlns:a16="http://schemas.microsoft.com/office/drawing/2014/main" id="{27BDA09C-F2D8-423A-B53E-03D14E04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1" name="Picture 1" descr="https://mail.google.com/mail/images/cleardot.gif">
          <a:extLst>
            <a:ext uri="{FF2B5EF4-FFF2-40B4-BE49-F238E27FC236}">
              <a16:creationId xmlns:a16="http://schemas.microsoft.com/office/drawing/2014/main" id="{C5DD8083-10DD-4AF7-AD94-88B7F478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2" name="Picture 1" descr="https://mail.google.com/mail/images/cleardot.gif">
          <a:extLst>
            <a:ext uri="{FF2B5EF4-FFF2-40B4-BE49-F238E27FC236}">
              <a16:creationId xmlns:a16="http://schemas.microsoft.com/office/drawing/2014/main" id="{4545FE89-99D0-423D-B98F-193929D8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3" name="Picture 1" descr="https://mail.google.com/mail/images/cleardot.gif">
          <a:extLst>
            <a:ext uri="{FF2B5EF4-FFF2-40B4-BE49-F238E27FC236}">
              <a16:creationId xmlns:a16="http://schemas.microsoft.com/office/drawing/2014/main" id="{77883DE6-2867-44EB-9F41-8770F924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4" name="Picture 1" descr="https://mail.google.com/mail/images/cleardot.gif">
          <a:extLst>
            <a:ext uri="{FF2B5EF4-FFF2-40B4-BE49-F238E27FC236}">
              <a16:creationId xmlns:a16="http://schemas.microsoft.com/office/drawing/2014/main" id="{BE18EB71-AAA9-491C-ADC0-D204D226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5" name="Picture 1" descr="https://mail.google.com/mail/images/cleardot.gif">
          <a:extLst>
            <a:ext uri="{FF2B5EF4-FFF2-40B4-BE49-F238E27FC236}">
              <a16:creationId xmlns:a16="http://schemas.microsoft.com/office/drawing/2014/main" id="{743BD8CE-BBF0-4535-9003-4AE8104B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6" name="Picture 1" descr="https://mail.google.com/mail/images/cleardot.gif">
          <a:extLst>
            <a:ext uri="{FF2B5EF4-FFF2-40B4-BE49-F238E27FC236}">
              <a16:creationId xmlns:a16="http://schemas.microsoft.com/office/drawing/2014/main" id="{6080D3A7-197B-4F74-B373-C236695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7" name="Picture 1" descr="https://mail.google.com/mail/images/cleardot.gif">
          <a:extLst>
            <a:ext uri="{FF2B5EF4-FFF2-40B4-BE49-F238E27FC236}">
              <a16:creationId xmlns:a16="http://schemas.microsoft.com/office/drawing/2014/main" id="{59D9EF08-F3DB-456E-BD4D-B4DD0BAA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8" name="Picture 1" descr="https://mail.google.com/mail/images/cleardot.gif">
          <a:extLst>
            <a:ext uri="{FF2B5EF4-FFF2-40B4-BE49-F238E27FC236}">
              <a16:creationId xmlns:a16="http://schemas.microsoft.com/office/drawing/2014/main" id="{4BCEA9AA-47F8-40B1-89DB-FA7CAB57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399" name="Picture 1" descr="https://mail.google.com/mail/images/cleardot.gif">
          <a:extLst>
            <a:ext uri="{FF2B5EF4-FFF2-40B4-BE49-F238E27FC236}">
              <a16:creationId xmlns:a16="http://schemas.microsoft.com/office/drawing/2014/main" id="{9B53D24E-C1FB-46AA-9167-175935F9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0" name="Picture 1" descr="https://mail.google.com/mail/images/cleardot.gif">
          <a:extLst>
            <a:ext uri="{FF2B5EF4-FFF2-40B4-BE49-F238E27FC236}">
              <a16:creationId xmlns:a16="http://schemas.microsoft.com/office/drawing/2014/main" id="{D75F358D-576F-4331-A79A-6E22DC49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1" name="Picture 1" descr="https://mail.google.com/mail/images/cleardot.gif">
          <a:extLst>
            <a:ext uri="{FF2B5EF4-FFF2-40B4-BE49-F238E27FC236}">
              <a16:creationId xmlns:a16="http://schemas.microsoft.com/office/drawing/2014/main" id="{9288D986-C501-4409-851F-BAD09144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2" name="Picture 1" descr="https://mail.google.com/mail/images/cleardot.gif">
          <a:extLst>
            <a:ext uri="{FF2B5EF4-FFF2-40B4-BE49-F238E27FC236}">
              <a16:creationId xmlns:a16="http://schemas.microsoft.com/office/drawing/2014/main" id="{281A8210-347B-431B-AC5B-60665F7F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3" name="Picture 1" descr="https://mail.google.com/mail/images/cleardot.gif">
          <a:extLst>
            <a:ext uri="{FF2B5EF4-FFF2-40B4-BE49-F238E27FC236}">
              <a16:creationId xmlns:a16="http://schemas.microsoft.com/office/drawing/2014/main" id="{CD34BF83-D147-42F5-B863-8C7FD3D3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4" name="Picture 1" descr="https://mail.google.com/mail/images/cleardot.gif">
          <a:extLst>
            <a:ext uri="{FF2B5EF4-FFF2-40B4-BE49-F238E27FC236}">
              <a16:creationId xmlns:a16="http://schemas.microsoft.com/office/drawing/2014/main" id="{85BDFF80-C79B-4DE6-9BC1-E1E51ACB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5" name="Picture 1" descr="https://mail.google.com/mail/images/cleardot.gif">
          <a:extLst>
            <a:ext uri="{FF2B5EF4-FFF2-40B4-BE49-F238E27FC236}">
              <a16:creationId xmlns:a16="http://schemas.microsoft.com/office/drawing/2014/main" id="{40F07B51-A8B0-41DE-9E8A-112A500E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6" name="Picture 1" descr="https://mail.google.com/mail/images/cleardot.gif">
          <a:extLst>
            <a:ext uri="{FF2B5EF4-FFF2-40B4-BE49-F238E27FC236}">
              <a16:creationId xmlns:a16="http://schemas.microsoft.com/office/drawing/2014/main" id="{E71D0996-C716-4EE9-9335-3727C15D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7" name="Picture 1" descr="https://mail.google.com/mail/images/cleardot.gif">
          <a:extLst>
            <a:ext uri="{FF2B5EF4-FFF2-40B4-BE49-F238E27FC236}">
              <a16:creationId xmlns:a16="http://schemas.microsoft.com/office/drawing/2014/main" id="{C5953EDC-989B-4CD4-A198-BF81B954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8" name="Picture 1" descr="https://mail.google.com/mail/images/cleardot.gif">
          <a:extLst>
            <a:ext uri="{FF2B5EF4-FFF2-40B4-BE49-F238E27FC236}">
              <a16:creationId xmlns:a16="http://schemas.microsoft.com/office/drawing/2014/main" id="{EA521540-687E-4211-8DA1-02174206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09" name="Picture 1" descr="https://mail.google.com/mail/images/cleardot.gif">
          <a:extLst>
            <a:ext uri="{FF2B5EF4-FFF2-40B4-BE49-F238E27FC236}">
              <a16:creationId xmlns:a16="http://schemas.microsoft.com/office/drawing/2014/main" id="{AE07E406-D778-4236-B2A1-753F6437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0" name="Picture 1" descr="https://mail.google.com/mail/images/cleardot.gif">
          <a:extLst>
            <a:ext uri="{FF2B5EF4-FFF2-40B4-BE49-F238E27FC236}">
              <a16:creationId xmlns:a16="http://schemas.microsoft.com/office/drawing/2014/main" id="{981073A4-F5C6-4E4C-B691-BA5AD44B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1" name="Picture 1" descr="https://mail.google.com/mail/images/cleardot.gif">
          <a:extLst>
            <a:ext uri="{FF2B5EF4-FFF2-40B4-BE49-F238E27FC236}">
              <a16:creationId xmlns:a16="http://schemas.microsoft.com/office/drawing/2014/main" id="{B255E3D7-1A39-44AA-B95A-08BAEAD1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2" name="Picture 1" descr="https://mail.google.com/mail/images/cleardot.gif">
          <a:extLst>
            <a:ext uri="{FF2B5EF4-FFF2-40B4-BE49-F238E27FC236}">
              <a16:creationId xmlns:a16="http://schemas.microsoft.com/office/drawing/2014/main" id="{56A26392-57B4-480F-8FC6-529E411A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3" name="Picture 1" descr="https://mail.google.com/mail/images/cleardot.gif">
          <a:extLst>
            <a:ext uri="{FF2B5EF4-FFF2-40B4-BE49-F238E27FC236}">
              <a16:creationId xmlns:a16="http://schemas.microsoft.com/office/drawing/2014/main" id="{1A166692-6D15-4BFB-9D18-7C85B845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4" name="Picture 1" descr="https://mail.google.com/mail/images/cleardot.gif">
          <a:extLst>
            <a:ext uri="{FF2B5EF4-FFF2-40B4-BE49-F238E27FC236}">
              <a16:creationId xmlns:a16="http://schemas.microsoft.com/office/drawing/2014/main" id="{C46162A9-F9A0-41B0-AB36-38BA368A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5" name="Picture 1" descr="https://mail.google.com/mail/images/cleardot.gif">
          <a:extLst>
            <a:ext uri="{FF2B5EF4-FFF2-40B4-BE49-F238E27FC236}">
              <a16:creationId xmlns:a16="http://schemas.microsoft.com/office/drawing/2014/main" id="{1217E837-5108-4A99-AE88-19B6AB33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6" name="Picture 1" descr="https://mail.google.com/mail/images/cleardot.gif">
          <a:extLst>
            <a:ext uri="{FF2B5EF4-FFF2-40B4-BE49-F238E27FC236}">
              <a16:creationId xmlns:a16="http://schemas.microsoft.com/office/drawing/2014/main" id="{003AF22B-FE02-4A86-A0C4-3A3624E2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7" name="Picture 1" descr="https://mail.google.com/mail/images/cleardot.gif">
          <a:extLst>
            <a:ext uri="{FF2B5EF4-FFF2-40B4-BE49-F238E27FC236}">
              <a16:creationId xmlns:a16="http://schemas.microsoft.com/office/drawing/2014/main" id="{58743CEC-B4D5-417D-8CD8-415508D3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8" name="Picture 1" descr="https://mail.google.com/mail/images/cleardot.gif">
          <a:extLst>
            <a:ext uri="{FF2B5EF4-FFF2-40B4-BE49-F238E27FC236}">
              <a16:creationId xmlns:a16="http://schemas.microsoft.com/office/drawing/2014/main" id="{45B36BEC-28C7-4E76-A3C0-E825BB94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19" name="Picture 1" descr="https://mail.google.com/mail/images/cleardot.gif">
          <a:extLst>
            <a:ext uri="{FF2B5EF4-FFF2-40B4-BE49-F238E27FC236}">
              <a16:creationId xmlns:a16="http://schemas.microsoft.com/office/drawing/2014/main" id="{0DE40DDA-DAD3-436C-AFA3-8AAEED41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0" name="Picture 1" descr="https://mail.google.com/mail/images/cleardot.gif">
          <a:extLst>
            <a:ext uri="{FF2B5EF4-FFF2-40B4-BE49-F238E27FC236}">
              <a16:creationId xmlns:a16="http://schemas.microsoft.com/office/drawing/2014/main" id="{5F3FD6EA-D0FE-490C-99E7-D7DED415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1" name="Picture 1" descr="https://mail.google.com/mail/images/cleardot.gif">
          <a:extLst>
            <a:ext uri="{FF2B5EF4-FFF2-40B4-BE49-F238E27FC236}">
              <a16:creationId xmlns:a16="http://schemas.microsoft.com/office/drawing/2014/main" id="{F3CB59F3-86AC-4EBB-A064-C30D9D2B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2" name="Picture 1" descr="https://mail.google.com/mail/images/cleardot.gif">
          <a:extLst>
            <a:ext uri="{FF2B5EF4-FFF2-40B4-BE49-F238E27FC236}">
              <a16:creationId xmlns:a16="http://schemas.microsoft.com/office/drawing/2014/main" id="{4B73AAAC-574E-450F-94A3-57F8F62D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3" name="Picture 1" descr="https://mail.google.com/mail/images/cleardot.gif">
          <a:extLst>
            <a:ext uri="{FF2B5EF4-FFF2-40B4-BE49-F238E27FC236}">
              <a16:creationId xmlns:a16="http://schemas.microsoft.com/office/drawing/2014/main" id="{E7466176-9C6D-48B8-BBCC-155A1128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4" name="Picture 1" descr="https://mail.google.com/mail/images/cleardot.gif">
          <a:extLst>
            <a:ext uri="{FF2B5EF4-FFF2-40B4-BE49-F238E27FC236}">
              <a16:creationId xmlns:a16="http://schemas.microsoft.com/office/drawing/2014/main" id="{A0A68472-DAC1-40A9-94CB-72DC9444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5" name="Picture 1" descr="https://mail.google.com/mail/images/cleardot.gif">
          <a:extLst>
            <a:ext uri="{FF2B5EF4-FFF2-40B4-BE49-F238E27FC236}">
              <a16:creationId xmlns:a16="http://schemas.microsoft.com/office/drawing/2014/main" id="{2FC56563-96E9-4C8D-BDF7-845E757C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6" name="Picture 1" descr="https://mail.google.com/mail/images/cleardot.gif">
          <a:extLst>
            <a:ext uri="{FF2B5EF4-FFF2-40B4-BE49-F238E27FC236}">
              <a16:creationId xmlns:a16="http://schemas.microsoft.com/office/drawing/2014/main" id="{031CF64C-B727-442F-B2FE-3301BA8E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7" name="Picture 1" descr="https://mail.google.com/mail/images/cleardot.gif">
          <a:extLst>
            <a:ext uri="{FF2B5EF4-FFF2-40B4-BE49-F238E27FC236}">
              <a16:creationId xmlns:a16="http://schemas.microsoft.com/office/drawing/2014/main" id="{0A95652A-49BC-4174-AF56-CC86EDFE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8" name="Picture 1" descr="https://mail.google.com/mail/images/cleardot.gif">
          <a:extLst>
            <a:ext uri="{FF2B5EF4-FFF2-40B4-BE49-F238E27FC236}">
              <a16:creationId xmlns:a16="http://schemas.microsoft.com/office/drawing/2014/main" id="{8A8A5EEB-2D35-4E05-9562-2215D1E5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29" name="Picture 1" descr="https://mail.google.com/mail/images/cleardot.gif">
          <a:extLst>
            <a:ext uri="{FF2B5EF4-FFF2-40B4-BE49-F238E27FC236}">
              <a16:creationId xmlns:a16="http://schemas.microsoft.com/office/drawing/2014/main" id="{2FA4A3BD-778B-4F62-8304-C382BEAC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0" name="Picture 1" descr="https://mail.google.com/mail/images/cleardot.gif">
          <a:extLst>
            <a:ext uri="{FF2B5EF4-FFF2-40B4-BE49-F238E27FC236}">
              <a16:creationId xmlns:a16="http://schemas.microsoft.com/office/drawing/2014/main" id="{DA1877D8-074D-45EF-BF54-389BA1E0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1" name="Picture 1" descr="https://mail.google.com/mail/images/cleardot.gif">
          <a:extLst>
            <a:ext uri="{FF2B5EF4-FFF2-40B4-BE49-F238E27FC236}">
              <a16:creationId xmlns:a16="http://schemas.microsoft.com/office/drawing/2014/main" id="{BA86EC1B-223F-4283-86AD-60E7C3B1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2" name="Picture 1" descr="https://mail.google.com/mail/images/cleardot.gif">
          <a:extLst>
            <a:ext uri="{FF2B5EF4-FFF2-40B4-BE49-F238E27FC236}">
              <a16:creationId xmlns:a16="http://schemas.microsoft.com/office/drawing/2014/main" id="{0EC536A2-DBD3-446D-8421-EDED4313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3" name="Picture 1" descr="https://mail.google.com/mail/images/cleardot.gif">
          <a:extLst>
            <a:ext uri="{FF2B5EF4-FFF2-40B4-BE49-F238E27FC236}">
              <a16:creationId xmlns:a16="http://schemas.microsoft.com/office/drawing/2014/main" id="{92681753-6A6A-4DA9-99EB-590E5C9A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4" name="Picture 1" descr="https://mail.google.com/mail/images/cleardot.gif">
          <a:extLst>
            <a:ext uri="{FF2B5EF4-FFF2-40B4-BE49-F238E27FC236}">
              <a16:creationId xmlns:a16="http://schemas.microsoft.com/office/drawing/2014/main" id="{5C077512-FA84-46FD-A8E7-7025264F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5" name="Picture 1" descr="https://mail.google.com/mail/images/cleardot.gif">
          <a:extLst>
            <a:ext uri="{FF2B5EF4-FFF2-40B4-BE49-F238E27FC236}">
              <a16:creationId xmlns:a16="http://schemas.microsoft.com/office/drawing/2014/main" id="{A206A213-9EDD-48C4-B16F-6920B3B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6" name="Picture 1" descr="https://mail.google.com/mail/images/cleardot.gif">
          <a:extLst>
            <a:ext uri="{FF2B5EF4-FFF2-40B4-BE49-F238E27FC236}">
              <a16:creationId xmlns:a16="http://schemas.microsoft.com/office/drawing/2014/main" id="{33D7E9BF-9633-472A-86C2-4DA93105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7" name="Picture 1" descr="https://mail.google.com/mail/images/cleardot.gif">
          <a:extLst>
            <a:ext uri="{FF2B5EF4-FFF2-40B4-BE49-F238E27FC236}">
              <a16:creationId xmlns:a16="http://schemas.microsoft.com/office/drawing/2014/main" id="{78E92390-D266-497F-BBE8-44706DE1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8" name="Picture 1" descr="https://mail.google.com/mail/images/cleardot.gif">
          <a:extLst>
            <a:ext uri="{FF2B5EF4-FFF2-40B4-BE49-F238E27FC236}">
              <a16:creationId xmlns:a16="http://schemas.microsoft.com/office/drawing/2014/main" id="{81489409-C16F-454F-B82A-FC7ED57C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39" name="Picture 1" descr="https://mail.google.com/mail/images/cleardot.gif">
          <a:extLst>
            <a:ext uri="{FF2B5EF4-FFF2-40B4-BE49-F238E27FC236}">
              <a16:creationId xmlns:a16="http://schemas.microsoft.com/office/drawing/2014/main" id="{9D6F5F61-CD06-456E-860E-E95281F0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0" name="Picture 1" descr="https://mail.google.com/mail/images/cleardot.gif">
          <a:extLst>
            <a:ext uri="{FF2B5EF4-FFF2-40B4-BE49-F238E27FC236}">
              <a16:creationId xmlns:a16="http://schemas.microsoft.com/office/drawing/2014/main" id="{B785AC45-BFBC-4C2D-9E4D-A03EC285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1" name="Picture 1" descr="https://mail.google.com/mail/images/cleardot.gif">
          <a:extLst>
            <a:ext uri="{FF2B5EF4-FFF2-40B4-BE49-F238E27FC236}">
              <a16:creationId xmlns:a16="http://schemas.microsoft.com/office/drawing/2014/main" id="{9EBED377-BF9F-4275-9C98-44A74D7E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2" name="Picture 1" descr="https://mail.google.com/mail/images/cleardot.gif">
          <a:extLst>
            <a:ext uri="{FF2B5EF4-FFF2-40B4-BE49-F238E27FC236}">
              <a16:creationId xmlns:a16="http://schemas.microsoft.com/office/drawing/2014/main" id="{E96AA2C4-79E0-4923-8515-960F8161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3" name="Picture 1" descr="https://mail.google.com/mail/images/cleardot.gif">
          <a:extLst>
            <a:ext uri="{FF2B5EF4-FFF2-40B4-BE49-F238E27FC236}">
              <a16:creationId xmlns:a16="http://schemas.microsoft.com/office/drawing/2014/main" id="{94CE6455-49BD-411D-AC8D-0766AC94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4" name="Picture 1" descr="https://mail.google.com/mail/images/cleardot.gif">
          <a:extLst>
            <a:ext uri="{FF2B5EF4-FFF2-40B4-BE49-F238E27FC236}">
              <a16:creationId xmlns:a16="http://schemas.microsoft.com/office/drawing/2014/main" id="{8E661648-F486-4D9A-83A5-C852DC37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5" name="Picture 1" descr="https://mail.google.com/mail/images/cleardot.gif">
          <a:extLst>
            <a:ext uri="{FF2B5EF4-FFF2-40B4-BE49-F238E27FC236}">
              <a16:creationId xmlns:a16="http://schemas.microsoft.com/office/drawing/2014/main" id="{FE701D00-720D-4FCA-AF87-BF9E44B4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6" name="Picture 1" descr="https://mail.google.com/mail/images/cleardot.gif">
          <a:extLst>
            <a:ext uri="{FF2B5EF4-FFF2-40B4-BE49-F238E27FC236}">
              <a16:creationId xmlns:a16="http://schemas.microsoft.com/office/drawing/2014/main" id="{BAD7B3E9-4F16-4D61-9007-518CEAA3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7" name="Picture 1" descr="https://mail.google.com/mail/images/cleardot.gif">
          <a:extLst>
            <a:ext uri="{FF2B5EF4-FFF2-40B4-BE49-F238E27FC236}">
              <a16:creationId xmlns:a16="http://schemas.microsoft.com/office/drawing/2014/main" id="{3C19C2B6-532C-4B83-BBA6-DE79C1AA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8" name="Picture 1" descr="https://mail.google.com/mail/images/cleardot.gif">
          <a:extLst>
            <a:ext uri="{FF2B5EF4-FFF2-40B4-BE49-F238E27FC236}">
              <a16:creationId xmlns:a16="http://schemas.microsoft.com/office/drawing/2014/main" id="{0832AA22-8D66-40A8-BD9C-5F256AFC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49" name="Picture 1" descr="https://mail.google.com/mail/images/cleardot.gif">
          <a:extLst>
            <a:ext uri="{FF2B5EF4-FFF2-40B4-BE49-F238E27FC236}">
              <a16:creationId xmlns:a16="http://schemas.microsoft.com/office/drawing/2014/main" id="{1DE0B64A-BBB4-42AA-8E80-9E39BFE5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0" name="Picture 1" descr="https://mail.google.com/mail/images/cleardot.gif">
          <a:extLst>
            <a:ext uri="{FF2B5EF4-FFF2-40B4-BE49-F238E27FC236}">
              <a16:creationId xmlns:a16="http://schemas.microsoft.com/office/drawing/2014/main" id="{5781109C-95D0-4272-8383-08757ABD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1" name="Picture 1" descr="https://mail.google.com/mail/images/cleardot.gif">
          <a:extLst>
            <a:ext uri="{FF2B5EF4-FFF2-40B4-BE49-F238E27FC236}">
              <a16:creationId xmlns:a16="http://schemas.microsoft.com/office/drawing/2014/main" id="{A2DBC414-62EA-4796-BB0F-A525D50C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2" name="Picture 1" descr="https://mail.google.com/mail/images/cleardot.gif">
          <a:extLst>
            <a:ext uri="{FF2B5EF4-FFF2-40B4-BE49-F238E27FC236}">
              <a16:creationId xmlns:a16="http://schemas.microsoft.com/office/drawing/2014/main" id="{E142F970-FE77-49EC-9CB6-7DF6BDB4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3" name="Picture 1" descr="https://mail.google.com/mail/images/cleardot.gif">
          <a:extLst>
            <a:ext uri="{FF2B5EF4-FFF2-40B4-BE49-F238E27FC236}">
              <a16:creationId xmlns:a16="http://schemas.microsoft.com/office/drawing/2014/main" id="{4DC6FA5C-F355-466E-891B-D00AEAAB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4" name="Picture 1" descr="https://mail.google.com/mail/images/cleardot.gif">
          <a:extLst>
            <a:ext uri="{FF2B5EF4-FFF2-40B4-BE49-F238E27FC236}">
              <a16:creationId xmlns:a16="http://schemas.microsoft.com/office/drawing/2014/main" id="{3815B5C2-670B-4B00-81F3-F0E1D5D6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5" name="Picture 1" descr="https://mail.google.com/mail/images/cleardot.gif">
          <a:extLst>
            <a:ext uri="{FF2B5EF4-FFF2-40B4-BE49-F238E27FC236}">
              <a16:creationId xmlns:a16="http://schemas.microsoft.com/office/drawing/2014/main" id="{516109B5-CDAD-4105-ABDB-87DA4359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6" name="Picture 1" descr="https://mail.google.com/mail/images/cleardot.gif">
          <a:extLst>
            <a:ext uri="{FF2B5EF4-FFF2-40B4-BE49-F238E27FC236}">
              <a16:creationId xmlns:a16="http://schemas.microsoft.com/office/drawing/2014/main" id="{95D1D9C0-6DE2-4B12-9E1A-EDAFF288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7" name="Picture 1" descr="https://mail.google.com/mail/images/cleardot.gif">
          <a:extLst>
            <a:ext uri="{FF2B5EF4-FFF2-40B4-BE49-F238E27FC236}">
              <a16:creationId xmlns:a16="http://schemas.microsoft.com/office/drawing/2014/main" id="{5ACAFDD5-FFA3-4A9F-A2C6-4A277F20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8" name="Picture 1" descr="https://mail.google.com/mail/images/cleardot.gif">
          <a:extLst>
            <a:ext uri="{FF2B5EF4-FFF2-40B4-BE49-F238E27FC236}">
              <a16:creationId xmlns:a16="http://schemas.microsoft.com/office/drawing/2014/main" id="{4021A453-1633-431A-A6B9-62F0AF6A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59" name="Picture 1" descr="https://mail.google.com/mail/images/cleardot.gif">
          <a:extLst>
            <a:ext uri="{FF2B5EF4-FFF2-40B4-BE49-F238E27FC236}">
              <a16:creationId xmlns:a16="http://schemas.microsoft.com/office/drawing/2014/main" id="{F31ACDC1-F34C-4B0F-9065-89CD18B0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0" name="Picture 1" descr="https://mail.google.com/mail/images/cleardot.gif">
          <a:extLst>
            <a:ext uri="{FF2B5EF4-FFF2-40B4-BE49-F238E27FC236}">
              <a16:creationId xmlns:a16="http://schemas.microsoft.com/office/drawing/2014/main" id="{3887CDD5-FCFC-4425-9C25-BD280A63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1" name="Picture 1" descr="https://mail.google.com/mail/images/cleardot.gif">
          <a:extLst>
            <a:ext uri="{FF2B5EF4-FFF2-40B4-BE49-F238E27FC236}">
              <a16:creationId xmlns:a16="http://schemas.microsoft.com/office/drawing/2014/main" id="{F92F2244-94A4-4173-88BE-B6B9C687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2" name="Picture 1" descr="https://mail.google.com/mail/images/cleardot.gif">
          <a:extLst>
            <a:ext uri="{FF2B5EF4-FFF2-40B4-BE49-F238E27FC236}">
              <a16:creationId xmlns:a16="http://schemas.microsoft.com/office/drawing/2014/main" id="{4D01D8B2-48DF-461B-9359-5C40F6B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3" name="Picture 1" descr="https://mail.google.com/mail/images/cleardot.gif">
          <a:extLst>
            <a:ext uri="{FF2B5EF4-FFF2-40B4-BE49-F238E27FC236}">
              <a16:creationId xmlns:a16="http://schemas.microsoft.com/office/drawing/2014/main" id="{9A79A20B-42FE-4ABC-90F8-CF7C1CE6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4" name="Picture 1" descr="https://mail.google.com/mail/images/cleardot.gif">
          <a:extLst>
            <a:ext uri="{FF2B5EF4-FFF2-40B4-BE49-F238E27FC236}">
              <a16:creationId xmlns:a16="http://schemas.microsoft.com/office/drawing/2014/main" id="{37601878-1018-40B1-881A-F2F3B5DF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5" name="Picture 1" descr="https://mail.google.com/mail/images/cleardot.gif">
          <a:extLst>
            <a:ext uri="{FF2B5EF4-FFF2-40B4-BE49-F238E27FC236}">
              <a16:creationId xmlns:a16="http://schemas.microsoft.com/office/drawing/2014/main" id="{78945A5B-66FC-4F10-85B4-940A890A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6" name="Picture 1" descr="https://mail.google.com/mail/images/cleardot.gif">
          <a:extLst>
            <a:ext uri="{FF2B5EF4-FFF2-40B4-BE49-F238E27FC236}">
              <a16:creationId xmlns:a16="http://schemas.microsoft.com/office/drawing/2014/main" id="{8A8FA53C-5785-4B3D-82D4-BE6B036D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7" name="Picture 1" descr="https://mail.google.com/mail/images/cleardot.gif">
          <a:extLst>
            <a:ext uri="{FF2B5EF4-FFF2-40B4-BE49-F238E27FC236}">
              <a16:creationId xmlns:a16="http://schemas.microsoft.com/office/drawing/2014/main" id="{A961534F-EBF5-4F29-A274-F630C49D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8" name="Picture 1" descr="https://mail.google.com/mail/images/cleardot.gif">
          <a:extLst>
            <a:ext uri="{FF2B5EF4-FFF2-40B4-BE49-F238E27FC236}">
              <a16:creationId xmlns:a16="http://schemas.microsoft.com/office/drawing/2014/main" id="{CEF52884-1C94-4D9F-A9D5-35CCB385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69" name="Picture 1" descr="https://mail.google.com/mail/images/cleardot.gif">
          <a:extLst>
            <a:ext uri="{FF2B5EF4-FFF2-40B4-BE49-F238E27FC236}">
              <a16:creationId xmlns:a16="http://schemas.microsoft.com/office/drawing/2014/main" id="{0A7B0E54-F1F1-4DF8-ABF7-1EDB5D56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0" name="Picture 1" descr="https://mail.google.com/mail/images/cleardot.gif">
          <a:extLst>
            <a:ext uri="{FF2B5EF4-FFF2-40B4-BE49-F238E27FC236}">
              <a16:creationId xmlns:a16="http://schemas.microsoft.com/office/drawing/2014/main" id="{D6E6121D-6F94-4D45-A368-3D420040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1" name="Picture 1" descr="https://mail.google.com/mail/images/cleardot.gif">
          <a:extLst>
            <a:ext uri="{FF2B5EF4-FFF2-40B4-BE49-F238E27FC236}">
              <a16:creationId xmlns:a16="http://schemas.microsoft.com/office/drawing/2014/main" id="{E0E79891-0AE0-4848-8120-48F6BCB4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2" name="Picture 1" descr="https://mail.google.com/mail/images/cleardot.gif">
          <a:extLst>
            <a:ext uri="{FF2B5EF4-FFF2-40B4-BE49-F238E27FC236}">
              <a16:creationId xmlns:a16="http://schemas.microsoft.com/office/drawing/2014/main" id="{FEC9F0F2-886E-4274-B369-25EDC730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3" name="Picture 1" descr="https://mail.google.com/mail/images/cleardot.gif">
          <a:extLst>
            <a:ext uri="{FF2B5EF4-FFF2-40B4-BE49-F238E27FC236}">
              <a16:creationId xmlns:a16="http://schemas.microsoft.com/office/drawing/2014/main" id="{F554F7A6-B90D-403A-9139-5FC89991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4" name="Picture 1" descr="https://mail.google.com/mail/images/cleardot.gif">
          <a:extLst>
            <a:ext uri="{FF2B5EF4-FFF2-40B4-BE49-F238E27FC236}">
              <a16:creationId xmlns:a16="http://schemas.microsoft.com/office/drawing/2014/main" id="{9E686D08-2E10-4CFC-999F-A69717FF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5" name="Picture 1" descr="https://mail.google.com/mail/images/cleardot.gif">
          <a:extLst>
            <a:ext uri="{FF2B5EF4-FFF2-40B4-BE49-F238E27FC236}">
              <a16:creationId xmlns:a16="http://schemas.microsoft.com/office/drawing/2014/main" id="{6DB05B31-ABF1-46E8-BB5D-9822D608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6" name="Picture 1" descr="https://mail.google.com/mail/images/cleardot.gif">
          <a:extLst>
            <a:ext uri="{FF2B5EF4-FFF2-40B4-BE49-F238E27FC236}">
              <a16:creationId xmlns:a16="http://schemas.microsoft.com/office/drawing/2014/main" id="{5DC564FD-38AA-4927-9B7B-2DA94B77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7" name="Picture 1" descr="https://mail.google.com/mail/images/cleardot.gif">
          <a:extLst>
            <a:ext uri="{FF2B5EF4-FFF2-40B4-BE49-F238E27FC236}">
              <a16:creationId xmlns:a16="http://schemas.microsoft.com/office/drawing/2014/main" id="{8A6376F0-ED9B-4689-A718-B22AEA6B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8" name="Picture 1" descr="https://mail.google.com/mail/images/cleardot.gif">
          <a:extLst>
            <a:ext uri="{FF2B5EF4-FFF2-40B4-BE49-F238E27FC236}">
              <a16:creationId xmlns:a16="http://schemas.microsoft.com/office/drawing/2014/main" id="{10BBC6DA-75E7-45D8-A8CA-B6A93EB2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79" name="Picture 1" descr="https://mail.google.com/mail/images/cleardot.gif">
          <a:extLst>
            <a:ext uri="{FF2B5EF4-FFF2-40B4-BE49-F238E27FC236}">
              <a16:creationId xmlns:a16="http://schemas.microsoft.com/office/drawing/2014/main" id="{5B4ED281-0994-4D97-BEEA-F8CCD271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0" name="Picture 1" descr="https://mail.google.com/mail/images/cleardot.gif">
          <a:extLst>
            <a:ext uri="{FF2B5EF4-FFF2-40B4-BE49-F238E27FC236}">
              <a16:creationId xmlns:a16="http://schemas.microsoft.com/office/drawing/2014/main" id="{B6F16838-111F-4F97-B0BA-FCB5D0AC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1" name="Picture 1" descr="https://mail.google.com/mail/images/cleardot.gif">
          <a:extLst>
            <a:ext uri="{FF2B5EF4-FFF2-40B4-BE49-F238E27FC236}">
              <a16:creationId xmlns:a16="http://schemas.microsoft.com/office/drawing/2014/main" id="{DB871C96-D784-4638-B4DB-573BC1B9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2" name="Picture 1" descr="https://mail.google.com/mail/images/cleardot.gif">
          <a:extLst>
            <a:ext uri="{FF2B5EF4-FFF2-40B4-BE49-F238E27FC236}">
              <a16:creationId xmlns:a16="http://schemas.microsoft.com/office/drawing/2014/main" id="{528E3EFD-1D6D-4A31-9BC7-68DF2703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3" name="Picture 1" descr="https://mail.google.com/mail/images/cleardot.gif">
          <a:extLst>
            <a:ext uri="{FF2B5EF4-FFF2-40B4-BE49-F238E27FC236}">
              <a16:creationId xmlns:a16="http://schemas.microsoft.com/office/drawing/2014/main" id="{096DF705-1736-4937-846A-D07408D7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4" name="Picture 1" descr="https://mail.google.com/mail/images/cleardot.gif">
          <a:extLst>
            <a:ext uri="{FF2B5EF4-FFF2-40B4-BE49-F238E27FC236}">
              <a16:creationId xmlns:a16="http://schemas.microsoft.com/office/drawing/2014/main" id="{F7FF128C-E16D-4FFF-8BAE-0D1DB6AD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5" name="Picture 1" descr="https://mail.google.com/mail/images/cleardot.gif">
          <a:extLst>
            <a:ext uri="{FF2B5EF4-FFF2-40B4-BE49-F238E27FC236}">
              <a16:creationId xmlns:a16="http://schemas.microsoft.com/office/drawing/2014/main" id="{8A033710-82F3-4842-997A-BD29C8E5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6" name="Picture 1" descr="https://mail.google.com/mail/images/cleardot.gif">
          <a:extLst>
            <a:ext uri="{FF2B5EF4-FFF2-40B4-BE49-F238E27FC236}">
              <a16:creationId xmlns:a16="http://schemas.microsoft.com/office/drawing/2014/main" id="{F8F7BF75-C751-47F5-B040-747BEBDE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7" name="Picture 1" descr="https://mail.google.com/mail/images/cleardot.gif">
          <a:extLst>
            <a:ext uri="{FF2B5EF4-FFF2-40B4-BE49-F238E27FC236}">
              <a16:creationId xmlns:a16="http://schemas.microsoft.com/office/drawing/2014/main" id="{A5BDDFC5-21EE-494A-8412-670A8157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8" name="Picture 1" descr="https://mail.google.com/mail/images/cleardot.gif">
          <a:extLst>
            <a:ext uri="{FF2B5EF4-FFF2-40B4-BE49-F238E27FC236}">
              <a16:creationId xmlns:a16="http://schemas.microsoft.com/office/drawing/2014/main" id="{9C60E58C-8A3D-4D02-997B-FA4A7DA0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89" name="Picture 1" descr="https://mail.google.com/mail/images/cleardot.gif">
          <a:extLst>
            <a:ext uri="{FF2B5EF4-FFF2-40B4-BE49-F238E27FC236}">
              <a16:creationId xmlns:a16="http://schemas.microsoft.com/office/drawing/2014/main" id="{5F9B2A81-3E37-4C7B-BA1F-2FCD6CFC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0" name="Picture 1" descr="https://mail.google.com/mail/images/cleardot.gif">
          <a:extLst>
            <a:ext uri="{FF2B5EF4-FFF2-40B4-BE49-F238E27FC236}">
              <a16:creationId xmlns:a16="http://schemas.microsoft.com/office/drawing/2014/main" id="{D4DA5016-0610-4310-AF92-BC39DD10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1" name="Picture 1" descr="https://mail.google.com/mail/images/cleardot.gif">
          <a:extLst>
            <a:ext uri="{FF2B5EF4-FFF2-40B4-BE49-F238E27FC236}">
              <a16:creationId xmlns:a16="http://schemas.microsoft.com/office/drawing/2014/main" id="{AD632CD3-7C6A-4917-A46B-610FAC23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2" name="Picture 1" descr="https://mail.google.com/mail/images/cleardot.gif">
          <a:extLst>
            <a:ext uri="{FF2B5EF4-FFF2-40B4-BE49-F238E27FC236}">
              <a16:creationId xmlns:a16="http://schemas.microsoft.com/office/drawing/2014/main" id="{767FDF0F-8B76-4083-ACAA-90B3AD06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3" name="Picture 1" descr="https://mail.google.com/mail/images/cleardot.gif">
          <a:extLst>
            <a:ext uri="{FF2B5EF4-FFF2-40B4-BE49-F238E27FC236}">
              <a16:creationId xmlns:a16="http://schemas.microsoft.com/office/drawing/2014/main" id="{D4209867-EDBA-4F43-83A3-4D52F6F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4" name="Picture 1" descr="https://mail.google.com/mail/images/cleardot.gif">
          <a:extLst>
            <a:ext uri="{FF2B5EF4-FFF2-40B4-BE49-F238E27FC236}">
              <a16:creationId xmlns:a16="http://schemas.microsoft.com/office/drawing/2014/main" id="{D37889DD-C2EE-4F2F-A022-CA599810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5" name="Picture 1" descr="https://mail.google.com/mail/images/cleardot.gif">
          <a:extLst>
            <a:ext uri="{FF2B5EF4-FFF2-40B4-BE49-F238E27FC236}">
              <a16:creationId xmlns:a16="http://schemas.microsoft.com/office/drawing/2014/main" id="{3702DBBE-89C8-4805-8ABF-603D7557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6" name="Picture 1" descr="https://mail.google.com/mail/images/cleardot.gif">
          <a:extLst>
            <a:ext uri="{FF2B5EF4-FFF2-40B4-BE49-F238E27FC236}">
              <a16:creationId xmlns:a16="http://schemas.microsoft.com/office/drawing/2014/main" id="{24D5B2D5-7350-442F-90D0-A1A62C07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7" name="Picture 1" descr="https://mail.google.com/mail/images/cleardot.gif">
          <a:extLst>
            <a:ext uri="{FF2B5EF4-FFF2-40B4-BE49-F238E27FC236}">
              <a16:creationId xmlns:a16="http://schemas.microsoft.com/office/drawing/2014/main" id="{5587EBCD-66AA-45F3-8855-86FB8EAD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8" name="Picture 1" descr="https://mail.google.com/mail/images/cleardot.gif">
          <a:extLst>
            <a:ext uri="{FF2B5EF4-FFF2-40B4-BE49-F238E27FC236}">
              <a16:creationId xmlns:a16="http://schemas.microsoft.com/office/drawing/2014/main" id="{8863D3C8-0453-4CB2-B202-868D790B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499" name="Picture 1" descr="https://mail.google.com/mail/images/cleardot.gif">
          <a:extLst>
            <a:ext uri="{FF2B5EF4-FFF2-40B4-BE49-F238E27FC236}">
              <a16:creationId xmlns:a16="http://schemas.microsoft.com/office/drawing/2014/main" id="{1EDAAB21-40A0-4A55-B41B-D1E145C5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0" name="Picture 1" descr="https://mail.google.com/mail/images/cleardot.gif">
          <a:extLst>
            <a:ext uri="{FF2B5EF4-FFF2-40B4-BE49-F238E27FC236}">
              <a16:creationId xmlns:a16="http://schemas.microsoft.com/office/drawing/2014/main" id="{F2046AA1-5A11-438D-95F9-368A0BEE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1" name="Picture 1" descr="https://mail.google.com/mail/images/cleardot.gif">
          <a:extLst>
            <a:ext uri="{FF2B5EF4-FFF2-40B4-BE49-F238E27FC236}">
              <a16:creationId xmlns:a16="http://schemas.microsoft.com/office/drawing/2014/main" id="{33B26F93-30C6-44E8-BA2E-6ADC7780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2" name="Picture 1" descr="https://mail.google.com/mail/images/cleardot.gif">
          <a:extLst>
            <a:ext uri="{FF2B5EF4-FFF2-40B4-BE49-F238E27FC236}">
              <a16:creationId xmlns:a16="http://schemas.microsoft.com/office/drawing/2014/main" id="{E0FCB240-6B54-4DC6-915E-F7D28165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3" name="Picture 1" descr="https://mail.google.com/mail/images/cleardot.gif">
          <a:extLst>
            <a:ext uri="{FF2B5EF4-FFF2-40B4-BE49-F238E27FC236}">
              <a16:creationId xmlns:a16="http://schemas.microsoft.com/office/drawing/2014/main" id="{8722846C-2BB9-4475-89C2-EDBA39F1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4" name="Picture 1" descr="https://mail.google.com/mail/images/cleardot.gif">
          <a:extLst>
            <a:ext uri="{FF2B5EF4-FFF2-40B4-BE49-F238E27FC236}">
              <a16:creationId xmlns:a16="http://schemas.microsoft.com/office/drawing/2014/main" id="{71DCAA27-3131-4D52-8D9C-695429E7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5" name="Picture 1" descr="https://mail.google.com/mail/images/cleardot.gif">
          <a:extLst>
            <a:ext uri="{FF2B5EF4-FFF2-40B4-BE49-F238E27FC236}">
              <a16:creationId xmlns:a16="http://schemas.microsoft.com/office/drawing/2014/main" id="{46160397-E24D-4064-BCB0-1531B17B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6" name="Picture 1" descr="https://mail.google.com/mail/images/cleardot.gif">
          <a:extLst>
            <a:ext uri="{FF2B5EF4-FFF2-40B4-BE49-F238E27FC236}">
              <a16:creationId xmlns:a16="http://schemas.microsoft.com/office/drawing/2014/main" id="{36626AFA-CF37-4393-9DE1-9786E41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7" name="Picture 1" descr="https://mail.google.com/mail/images/cleardot.gif">
          <a:extLst>
            <a:ext uri="{FF2B5EF4-FFF2-40B4-BE49-F238E27FC236}">
              <a16:creationId xmlns:a16="http://schemas.microsoft.com/office/drawing/2014/main" id="{926DCC4F-E115-47B6-8BB5-0AB2DA21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8" name="Picture 1" descr="https://mail.google.com/mail/images/cleardot.gif">
          <a:extLst>
            <a:ext uri="{FF2B5EF4-FFF2-40B4-BE49-F238E27FC236}">
              <a16:creationId xmlns:a16="http://schemas.microsoft.com/office/drawing/2014/main" id="{23DF1127-85AA-4F68-9CF1-BFF3DDA0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09" name="Picture 1" descr="https://mail.google.com/mail/images/cleardot.gif">
          <a:extLst>
            <a:ext uri="{FF2B5EF4-FFF2-40B4-BE49-F238E27FC236}">
              <a16:creationId xmlns:a16="http://schemas.microsoft.com/office/drawing/2014/main" id="{9ABB1AD4-BE1C-47AB-B936-9DB29173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0" name="Picture 1" descr="https://mail.google.com/mail/images/cleardot.gif">
          <a:extLst>
            <a:ext uri="{FF2B5EF4-FFF2-40B4-BE49-F238E27FC236}">
              <a16:creationId xmlns:a16="http://schemas.microsoft.com/office/drawing/2014/main" id="{FFD35C0D-A9EF-4442-819A-7D3506A5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1" name="Picture 1" descr="https://mail.google.com/mail/images/cleardot.gif">
          <a:extLst>
            <a:ext uri="{FF2B5EF4-FFF2-40B4-BE49-F238E27FC236}">
              <a16:creationId xmlns:a16="http://schemas.microsoft.com/office/drawing/2014/main" id="{9340E002-27B0-44AE-90F4-9B7B3A78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2" name="Picture 1" descr="https://mail.google.com/mail/images/cleardot.gif">
          <a:extLst>
            <a:ext uri="{FF2B5EF4-FFF2-40B4-BE49-F238E27FC236}">
              <a16:creationId xmlns:a16="http://schemas.microsoft.com/office/drawing/2014/main" id="{AC22A8F8-EB2C-4397-A64F-FF4E305F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3" name="Picture 1" descr="https://mail.google.com/mail/images/cleardot.gif">
          <a:extLst>
            <a:ext uri="{FF2B5EF4-FFF2-40B4-BE49-F238E27FC236}">
              <a16:creationId xmlns:a16="http://schemas.microsoft.com/office/drawing/2014/main" id="{68AA51BB-E160-42E4-9569-0E9D093D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4" name="Picture 1" descr="https://mail.google.com/mail/images/cleardot.gif">
          <a:extLst>
            <a:ext uri="{FF2B5EF4-FFF2-40B4-BE49-F238E27FC236}">
              <a16:creationId xmlns:a16="http://schemas.microsoft.com/office/drawing/2014/main" id="{44AA7EC3-E82D-4512-A941-E1C5F953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5" name="Picture 1" descr="https://mail.google.com/mail/images/cleardot.gif">
          <a:extLst>
            <a:ext uri="{FF2B5EF4-FFF2-40B4-BE49-F238E27FC236}">
              <a16:creationId xmlns:a16="http://schemas.microsoft.com/office/drawing/2014/main" id="{6F845766-3AA6-4C7E-9A85-4844E516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6" name="Picture 1" descr="https://mail.google.com/mail/images/cleardot.gif">
          <a:extLst>
            <a:ext uri="{FF2B5EF4-FFF2-40B4-BE49-F238E27FC236}">
              <a16:creationId xmlns:a16="http://schemas.microsoft.com/office/drawing/2014/main" id="{B58DA418-8F53-4B22-972C-1A1A7D6C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7" name="Picture 1" descr="https://mail.google.com/mail/images/cleardot.gif">
          <a:extLst>
            <a:ext uri="{FF2B5EF4-FFF2-40B4-BE49-F238E27FC236}">
              <a16:creationId xmlns:a16="http://schemas.microsoft.com/office/drawing/2014/main" id="{9BD443E0-2929-43A6-B160-F6D3F11F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8" name="Picture 1" descr="https://mail.google.com/mail/images/cleardot.gif">
          <a:extLst>
            <a:ext uri="{FF2B5EF4-FFF2-40B4-BE49-F238E27FC236}">
              <a16:creationId xmlns:a16="http://schemas.microsoft.com/office/drawing/2014/main" id="{D4DDD56A-6873-47E2-BEFA-D011413C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19" name="Picture 1" descr="https://mail.google.com/mail/images/cleardot.gif">
          <a:extLst>
            <a:ext uri="{FF2B5EF4-FFF2-40B4-BE49-F238E27FC236}">
              <a16:creationId xmlns:a16="http://schemas.microsoft.com/office/drawing/2014/main" id="{CBDC97F1-A1C2-4708-B967-ADE78A96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0" name="Picture 1" descr="https://mail.google.com/mail/images/cleardot.gif">
          <a:extLst>
            <a:ext uri="{FF2B5EF4-FFF2-40B4-BE49-F238E27FC236}">
              <a16:creationId xmlns:a16="http://schemas.microsoft.com/office/drawing/2014/main" id="{FB570029-3EB7-4E2D-9B7F-C3E693F7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1" name="Picture 1" descr="https://mail.google.com/mail/images/cleardot.gif">
          <a:extLst>
            <a:ext uri="{FF2B5EF4-FFF2-40B4-BE49-F238E27FC236}">
              <a16:creationId xmlns:a16="http://schemas.microsoft.com/office/drawing/2014/main" id="{9E237346-681E-4EF9-A84C-588295DA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2" name="Picture 1" descr="https://mail.google.com/mail/images/cleardot.gif">
          <a:extLst>
            <a:ext uri="{FF2B5EF4-FFF2-40B4-BE49-F238E27FC236}">
              <a16:creationId xmlns:a16="http://schemas.microsoft.com/office/drawing/2014/main" id="{D79981F5-05C2-4B64-8C0A-EC6128C1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3" name="Picture 1" descr="https://mail.google.com/mail/images/cleardot.gif">
          <a:extLst>
            <a:ext uri="{FF2B5EF4-FFF2-40B4-BE49-F238E27FC236}">
              <a16:creationId xmlns:a16="http://schemas.microsoft.com/office/drawing/2014/main" id="{4B491FE0-B1BB-40D2-93B2-231955B2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4" name="Picture 1" descr="https://mail.google.com/mail/images/cleardot.gif">
          <a:extLst>
            <a:ext uri="{FF2B5EF4-FFF2-40B4-BE49-F238E27FC236}">
              <a16:creationId xmlns:a16="http://schemas.microsoft.com/office/drawing/2014/main" id="{99F117E8-5C66-4A90-BA81-71D5D70F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5" name="Picture 1" descr="https://mail.google.com/mail/images/cleardot.gif">
          <a:extLst>
            <a:ext uri="{FF2B5EF4-FFF2-40B4-BE49-F238E27FC236}">
              <a16:creationId xmlns:a16="http://schemas.microsoft.com/office/drawing/2014/main" id="{FE5A697A-62FE-4641-B423-AB948D73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6" name="Picture 1" descr="https://mail.google.com/mail/images/cleardot.gif">
          <a:extLst>
            <a:ext uri="{FF2B5EF4-FFF2-40B4-BE49-F238E27FC236}">
              <a16:creationId xmlns:a16="http://schemas.microsoft.com/office/drawing/2014/main" id="{841C568A-C57A-45E5-8D61-C99998C3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7" name="Picture 1" descr="https://mail.google.com/mail/images/cleardot.gif">
          <a:extLst>
            <a:ext uri="{FF2B5EF4-FFF2-40B4-BE49-F238E27FC236}">
              <a16:creationId xmlns:a16="http://schemas.microsoft.com/office/drawing/2014/main" id="{7F926920-65E6-4ED0-80E6-EAC00D5D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8" name="Picture 1" descr="https://mail.google.com/mail/images/cleardot.gif">
          <a:extLst>
            <a:ext uri="{FF2B5EF4-FFF2-40B4-BE49-F238E27FC236}">
              <a16:creationId xmlns:a16="http://schemas.microsoft.com/office/drawing/2014/main" id="{C8DD478D-A2EE-495D-9FB6-A6C99893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29" name="Picture 1" descr="https://mail.google.com/mail/images/cleardot.gif">
          <a:extLst>
            <a:ext uri="{FF2B5EF4-FFF2-40B4-BE49-F238E27FC236}">
              <a16:creationId xmlns:a16="http://schemas.microsoft.com/office/drawing/2014/main" id="{952B4729-9D9C-405F-95C6-83FF624B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0" name="Picture 1" descr="https://mail.google.com/mail/images/cleardot.gif">
          <a:extLst>
            <a:ext uri="{FF2B5EF4-FFF2-40B4-BE49-F238E27FC236}">
              <a16:creationId xmlns:a16="http://schemas.microsoft.com/office/drawing/2014/main" id="{B96AD407-77B0-4DCE-A4DB-7D833670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1" name="Picture 1" descr="https://mail.google.com/mail/images/cleardot.gif">
          <a:extLst>
            <a:ext uri="{FF2B5EF4-FFF2-40B4-BE49-F238E27FC236}">
              <a16:creationId xmlns:a16="http://schemas.microsoft.com/office/drawing/2014/main" id="{F6597ACE-25F0-4EF1-BA59-6891CCCD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2" name="Picture 1" descr="https://mail.google.com/mail/images/cleardot.gif">
          <a:extLst>
            <a:ext uri="{FF2B5EF4-FFF2-40B4-BE49-F238E27FC236}">
              <a16:creationId xmlns:a16="http://schemas.microsoft.com/office/drawing/2014/main" id="{00C79E30-A974-4A7C-A679-A4F408B8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3" name="Picture 1" descr="https://mail.google.com/mail/images/cleardot.gif">
          <a:extLst>
            <a:ext uri="{FF2B5EF4-FFF2-40B4-BE49-F238E27FC236}">
              <a16:creationId xmlns:a16="http://schemas.microsoft.com/office/drawing/2014/main" id="{7AC44886-1587-418B-86B4-7732EDD4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4" name="Picture 1" descr="https://mail.google.com/mail/images/cleardot.gif">
          <a:extLst>
            <a:ext uri="{FF2B5EF4-FFF2-40B4-BE49-F238E27FC236}">
              <a16:creationId xmlns:a16="http://schemas.microsoft.com/office/drawing/2014/main" id="{10917C1D-E589-49BD-9C75-9CC5F01E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5" name="Picture 1" descr="https://mail.google.com/mail/images/cleardot.gif">
          <a:extLst>
            <a:ext uri="{FF2B5EF4-FFF2-40B4-BE49-F238E27FC236}">
              <a16:creationId xmlns:a16="http://schemas.microsoft.com/office/drawing/2014/main" id="{6C8063A3-FCFB-4808-9E28-F10CFAE9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6" name="Picture 1" descr="https://mail.google.com/mail/images/cleardot.gif">
          <a:extLst>
            <a:ext uri="{FF2B5EF4-FFF2-40B4-BE49-F238E27FC236}">
              <a16:creationId xmlns:a16="http://schemas.microsoft.com/office/drawing/2014/main" id="{9F582723-A12F-4E22-A7AB-17E66FA6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7" name="Picture 1" descr="https://mail.google.com/mail/images/cleardot.gif">
          <a:extLst>
            <a:ext uri="{FF2B5EF4-FFF2-40B4-BE49-F238E27FC236}">
              <a16:creationId xmlns:a16="http://schemas.microsoft.com/office/drawing/2014/main" id="{3BA2F1DE-50FD-47E6-A93A-E578E73C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8" name="Picture 1" descr="https://mail.google.com/mail/images/cleardot.gif">
          <a:extLst>
            <a:ext uri="{FF2B5EF4-FFF2-40B4-BE49-F238E27FC236}">
              <a16:creationId xmlns:a16="http://schemas.microsoft.com/office/drawing/2014/main" id="{651CDBD0-E8E4-47D7-8F77-FB2EB5BD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39" name="Picture 1" descr="https://mail.google.com/mail/images/cleardot.gif">
          <a:extLst>
            <a:ext uri="{FF2B5EF4-FFF2-40B4-BE49-F238E27FC236}">
              <a16:creationId xmlns:a16="http://schemas.microsoft.com/office/drawing/2014/main" id="{D7AAD4C6-FF56-47FD-BF9C-F986A353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0" name="Picture 1" descr="https://mail.google.com/mail/images/cleardot.gif">
          <a:extLst>
            <a:ext uri="{FF2B5EF4-FFF2-40B4-BE49-F238E27FC236}">
              <a16:creationId xmlns:a16="http://schemas.microsoft.com/office/drawing/2014/main" id="{FE7363B5-26D2-48C2-A767-544314C5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1" name="Picture 1" descr="https://mail.google.com/mail/images/cleardot.gif">
          <a:extLst>
            <a:ext uri="{FF2B5EF4-FFF2-40B4-BE49-F238E27FC236}">
              <a16:creationId xmlns:a16="http://schemas.microsoft.com/office/drawing/2014/main" id="{F40CF140-D9CC-4384-9DEA-06107D1E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2" name="Picture 1" descr="https://mail.google.com/mail/images/cleardot.gif">
          <a:extLst>
            <a:ext uri="{FF2B5EF4-FFF2-40B4-BE49-F238E27FC236}">
              <a16:creationId xmlns:a16="http://schemas.microsoft.com/office/drawing/2014/main" id="{D1BF3965-E941-4ED4-A6A9-528E43C7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3" name="Picture 1" descr="https://mail.google.com/mail/images/cleardot.gif">
          <a:extLst>
            <a:ext uri="{FF2B5EF4-FFF2-40B4-BE49-F238E27FC236}">
              <a16:creationId xmlns:a16="http://schemas.microsoft.com/office/drawing/2014/main" id="{29F0911C-567B-41E2-8F4F-3075FF97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4" name="Picture 1" descr="https://mail.google.com/mail/images/cleardot.gif">
          <a:extLst>
            <a:ext uri="{FF2B5EF4-FFF2-40B4-BE49-F238E27FC236}">
              <a16:creationId xmlns:a16="http://schemas.microsoft.com/office/drawing/2014/main" id="{97C9B9C4-EBC4-41D7-819A-6FB5D29C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5" name="Picture 1" descr="https://mail.google.com/mail/images/cleardot.gif">
          <a:extLst>
            <a:ext uri="{FF2B5EF4-FFF2-40B4-BE49-F238E27FC236}">
              <a16:creationId xmlns:a16="http://schemas.microsoft.com/office/drawing/2014/main" id="{8947F91A-BD95-4483-86C7-884C3552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6" name="Picture 1" descr="https://mail.google.com/mail/images/cleardot.gif">
          <a:extLst>
            <a:ext uri="{FF2B5EF4-FFF2-40B4-BE49-F238E27FC236}">
              <a16:creationId xmlns:a16="http://schemas.microsoft.com/office/drawing/2014/main" id="{50480034-1421-4D3B-9443-FBE5B941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7" name="Picture 1" descr="https://mail.google.com/mail/images/cleardot.gif">
          <a:extLst>
            <a:ext uri="{FF2B5EF4-FFF2-40B4-BE49-F238E27FC236}">
              <a16:creationId xmlns:a16="http://schemas.microsoft.com/office/drawing/2014/main" id="{5475B725-F9AA-427D-9695-822BB7A1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8" name="Picture 1" descr="https://mail.google.com/mail/images/cleardot.gif">
          <a:extLst>
            <a:ext uri="{FF2B5EF4-FFF2-40B4-BE49-F238E27FC236}">
              <a16:creationId xmlns:a16="http://schemas.microsoft.com/office/drawing/2014/main" id="{F5AAC78D-F49F-4D36-AD88-2F4430CD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49" name="Picture 1" descr="https://mail.google.com/mail/images/cleardot.gif">
          <a:extLst>
            <a:ext uri="{FF2B5EF4-FFF2-40B4-BE49-F238E27FC236}">
              <a16:creationId xmlns:a16="http://schemas.microsoft.com/office/drawing/2014/main" id="{3212CD86-FF1E-4DA2-9951-3D09E6E3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0" name="Picture 1" descr="https://mail.google.com/mail/images/cleardot.gif">
          <a:extLst>
            <a:ext uri="{FF2B5EF4-FFF2-40B4-BE49-F238E27FC236}">
              <a16:creationId xmlns:a16="http://schemas.microsoft.com/office/drawing/2014/main" id="{C6769938-1AFD-4AD9-B504-30F15C92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1" name="Picture 1" descr="https://mail.google.com/mail/images/cleardot.gif">
          <a:extLst>
            <a:ext uri="{FF2B5EF4-FFF2-40B4-BE49-F238E27FC236}">
              <a16:creationId xmlns:a16="http://schemas.microsoft.com/office/drawing/2014/main" id="{982F448C-6F88-48CB-AA03-C420DC15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2" name="Picture 1" descr="https://mail.google.com/mail/images/cleardot.gif">
          <a:extLst>
            <a:ext uri="{FF2B5EF4-FFF2-40B4-BE49-F238E27FC236}">
              <a16:creationId xmlns:a16="http://schemas.microsoft.com/office/drawing/2014/main" id="{BC46F855-C981-4AB5-B2E4-AD240059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3" name="Picture 1" descr="https://mail.google.com/mail/images/cleardot.gif">
          <a:extLst>
            <a:ext uri="{FF2B5EF4-FFF2-40B4-BE49-F238E27FC236}">
              <a16:creationId xmlns:a16="http://schemas.microsoft.com/office/drawing/2014/main" id="{7AA600AF-72E6-4D1C-890A-B99E9A30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4" name="Picture 1" descr="https://mail.google.com/mail/images/cleardot.gif">
          <a:extLst>
            <a:ext uri="{FF2B5EF4-FFF2-40B4-BE49-F238E27FC236}">
              <a16:creationId xmlns:a16="http://schemas.microsoft.com/office/drawing/2014/main" id="{EF9C881D-AD14-4577-A1B3-B8FAAB49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5" name="Picture 1" descr="https://mail.google.com/mail/images/cleardot.gif">
          <a:extLst>
            <a:ext uri="{FF2B5EF4-FFF2-40B4-BE49-F238E27FC236}">
              <a16:creationId xmlns:a16="http://schemas.microsoft.com/office/drawing/2014/main" id="{36022C64-6876-48F0-991E-239F2C86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6" name="Picture 1" descr="https://mail.google.com/mail/images/cleardot.gif">
          <a:extLst>
            <a:ext uri="{FF2B5EF4-FFF2-40B4-BE49-F238E27FC236}">
              <a16:creationId xmlns:a16="http://schemas.microsoft.com/office/drawing/2014/main" id="{8E9325B0-4AA6-47C7-843E-5CDD99FD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7" name="Picture 1" descr="https://mail.google.com/mail/images/cleardot.gif">
          <a:extLst>
            <a:ext uri="{FF2B5EF4-FFF2-40B4-BE49-F238E27FC236}">
              <a16:creationId xmlns:a16="http://schemas.microsoft.com/office/drawing/2014/main" id="{A23070DB-98CA-4AD3-A317-873470B6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8" name="Picture 1" descr="https://mail.google.com/mail/images/cleardot.gif">
          <a:extLst>
            <a:ext uri="{FF2B5EF4-FFF2-40B4-BE49-F238E27FC236}">
              <a16:creationId xmlns:a16="http://schemas.microsoft.com/office/drawing/2014/main" id="{D717032F-7F8F-45D6-971E-EFF6F680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59" name="Picture 1" descr="https://mail.google.com/mail/images/cleardot.gif">
          <a:extLst>
            <a:ext uri="{FF2B5EF4-FFF2-40B4-BE49-F238E27FC236}">
              <a16:creationId xmlns:a16="http://schemas.microsoft.com/office/drawing/2014/main" id="{B76B4B2F-C647-4808-A95C-F424A0C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0" name="Picture 1" descr="https://mail.google.com/mail/images/cleardot.gif">
          <a:extLst>
            <a:ext uri="{FF2B5EF4-FFF2-40B4-BE49-F238E27FC236}">
              <a16:creationId xmlns:a16="http://schemas.microsoft.com/office/drawing/2014/main" id="{385749F1-603B-40C3-B81A-FDF59E46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1" name="Picture 1" descr="https://mail.google.com/mail/images/cleardot.gif">
          <a:extLst>
            <a:ext uri="{FF2B5EF4-FFF2-40B4-BE49-F238E27FC236}">
              <a16:creationId xmlns:a16="http://schemas.microsoft.com/office/drawing/2014/main" id="{99BF7C5F-8DB2-43CA-B335-593878B4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2" name="Picture 1" descr="https://mail.google.com/mail/images/cleardot.gif">
          <a:extLst>
            <a:ext uri="{FF2B5EF4-FFF2-40B4-BE49-F238E27FC236}">
              <a16:creationId xmlns:a16="http://schemas.microsoft.com/office/drawing/2014/main" id="{3CF29412-D355-44BF-8EE7-F2F96F8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3" name="Picture 1" descr="https://mail.google.com/mail/images/cleardot.gif">
          <a:extLst>
            <a:ext uri="{FF2B5EF4-FFF2-40B4-BE49-F238E27FC236}">
              <a16:creationId xmlns:a16="http://schemas.microsoft.com/office/drawing/2014/main" id="{DDF72D0A-C444-4266-8A49-7636549C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4" name="Picture 1" descr="https://mail.google.com/mail/images/cleardot.gif">
          <a:extLst>
            <a:ext uri="{FF2B5EF4-FFF2-40B4-BE49-F238E27FC236}">
              <a16:creationId xmlns:a16="http://schemas.microsoft.com/office/drawing/2014/main" id="{52780DA5-E481-4E52-9BD5-623F1343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5" name="Picture 1" descr="https://mail.google.com/mail/images/cleardot.gif">
          <a:extLst>
            <a:ext uri="{FF2B5EF4-FFF2-40B4-BE49-F238E27FC236}">
              <a16:creationId xmlns:a16="http://schemas.microsoft.com/office/drawing/2014/main" id="{AA31AA22-75F7-4ED2-8FA3-43C4372C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6" name="Picture 1" descr="https://mail.google.com/mail/images/cleardot.gif">
          <a:extLst>
            <a:ext uri="{FF2B5EF4-FFF2-40B4-BE49-F238E27FC236}">
              <a16:creationId xmlns:a16="http://schemas.microsoft.com/office/drawing/2014/main" id="{E651E153-0141-440A-B8F0-7F23A0EC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7" name="Picture 1" descr="https://mail.google.com/mail/images/cleardot.gif">
          <a:extLst>
            <a:ext uri="{FF2B5EF4-FFF2-40B4-BE49-F238E27FC236}">
              <a16:creationId xmlns:a16="http://schemas.microsoft.com/office/drawing/2014/main" id="{4591ACCE-D7FF-41C2-B26C-5D65637C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8" name="Picture 1" descr="https://mail.google.com/mail/images/cleardot.gif">
          <a:extLst>
            <a:ext uri="{FF2B5EF4-FFF2-40B4-BE49-F238E27FC236}">
              <a16:creationId xmlns:a16="http://schemas.microsoft.com/office/drawing/2014/main" id="{93A4F13A-605C-4269-A8A9-DE829349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69" name="Picture 1" descr="https://mail.google.com/mail/images/cleardot.gif">
          <a:extLst>
            <a:ext uri="{FF2B5EF4-FFF2-40B4-BE49-F238E27FC236}">
              <a16:creationId xmlns:a16="http://schemas.microsoft.com/office/drawing/2014/main" id="{0C377555-FFA7-41AE-B780-8ADDAC68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0" name="Picture 1" descr="https://mail.google.com/mail/images/cleardot.gif">
          <a:extLst>
            <a:ext uri="{FF2B5EF4-FFF2-40B4-BE49-F238E27FC236}">
              <a16:creationId xmlns:a16="http://schemas.microsoft.com/office/drawing/2014/main" id="{6F19ED5D-16D2-49D1-8569-389F62C0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1" name="Picture 1" descr="https://mail.google.com/mail/images/cleardot.gif">
          <a:extLst>
            <a:ext uri="{FF2B5EF4-FFF2-40B4-BE49-F238E27FC236}">
              <a16:creationId xmlns:a16="http://schemas.microsoft.com/office/drawing/2014/main" id="{EFE15288-15E2-441C-9017-9BC738F9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2" name="Picture 1" descr="https://mail.google.com/mail/images/cleardot.gif">
          <a:extLst>
            <a:ext uri="{FF2B5EF4-FFF2-40B4-BE49-F238E27FC236}">
              <a16:creationId xmlns:a16="http://schemas.microsoft.com/office/drawing/2014/main" id="{785AC78B-02CD-447C-B5B9-DE5CB77D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3" name="Picture 1" descr="https://mail.google.com/mail/images/cleardot.gif">
          <a:extLst>
            <a:ext uri="{FF2B5EF4-FFF2-40B4-BE49-F238E27FC236}">
              <a16:creationId xmlns:a16="http://schemas.microsoft.com/office/drawing/2014/main" id="{CE5FD3F5-0B31-4083-BAB0-3AA0FC43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4" name="Picture 1" descr="https://mail.google.com/mail/images/cleardot.gif">
          <a:extLst>
            <a:ext uri="{FF2B5EF4-FFF2-40B4-BE49-F238E27FC236}">
              <a16:creationId xmlns:a16="http://schemas.microsoft.com/office/drawing/2014/main" id="{1362EB09-BDBF-4E64-9C2F-0AF368B5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5" name="Picture 1" descr="https://mail.google.com/mail/images/cleardot.gif">
          <a:extLst>
            <a:ext uri="{FF2B5EF4-FFF2-40B4-BE49-F238E27FC236}">
              <a16:creationId xmlns:a16="http://schemas.microsoft.com/office/drawing/2014/main" id="{B36B88B1-B165-4D9F-956E-ACBBCF70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6" name="Picture 1" descr="https://mail.google.com/mail/images/cleardot.gif">
          <a:extLst>
            <a:ext uri="{FF2B5EF4-FFF2-40B4-BE49-F238E27FC236}">
              <a16:creationId xmlns:a16="http://schemas.microsoft.com/office/drawing/2014/main" id="{E7E97D7F-AA09-4BBA-ABAE-47AA5F82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7" name="Picture 1" descr="https://mail.google.com/mail/images/cleardot.gif">
          <a:extLst>
            <a:ext uri="{FF2B5EF4-FFF2-40B4-BE49-F238E27FC236}">
              <a16:creationId xmlns:a16="http://schemas.microsoft.com/office/drawing/2014/main" id="{87E62C0C-29BE-4315-8F61-0EBBD061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8" name="Picture 1" descr="https://mail.google.com/mail/images/cleardot.gif">
          <a:extLst>
            <a:ext uri="{FF2B5EF4-FFF2-40B4-BE49-F238E27FC236}">
              <a16:creationId xmlns:a16="http://schemas.microsoft.com/office/drawing/2014/main" id="{C2F6A911-D5AC-4532-8B1F-F5DB24E0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79" name="Picture 1" descr="https://mail.google.com/mail/images/cleardot.gif">
          <a:extLst>
            <a:ext uri="{FF2B5EF4-FFF2-40B4-BE49-F238E27FC236}">
              <a16:creationId xmlns:a16="http://schemas.microsoft.com/office/drawing/2014/main" id="{6C36282F-6760-4786-B293-91B36722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0" name="Picture 1" descr="https://mail.google.com/mail/images/cleardot.gif">
          <a:extLst>
            <a:ext uri="{FF2B5EF4-FFF2-40B4-BE49-F238E27FC236}">
              <a16:creationId xmlns:a16="http://schemas.microsoft.com/office/drawing/2014/main" id="{FF23D06C-DBB9-48B0-839C-037A9DAD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1" name="Picture 1" descr="https://mail.google.com/mail/images/cleardot.gif">
          <a:extLst>
            <a:ext uri="{FF2B5EF4-FFF2-40B4-BE49-F238E27FC236}">
              <a16:creationId xmlns:a16="http://schemas.microsoft.com/office/drawing/2014/main" id="{EE574AA6-CA6F-4E73-83B5-C4E22936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2" name="Picture 1" descr="https://mail.google.com/mail/images/cleardot.gif">
          <a:extLst>
            <a:ext uri="{FF2B5EF4-FFF2-40B4-BE49-F238E27FC236}">
              <a16:creationId xmlns:a16="http://schemas.microsoft.com/office/drawing/2014/main" id="{C0DE618F-74AF-4C9B-B782-189473B6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3" name="Picture 1" descr="https://mail.google.com/mail/images/cleardot.gif">
          <a:extLst>
            <a:ext uri="{FF2B5EF4-FFF2-40B4-BE49-F238E27FC236}">
              <a16:creationId xmlns:a16="http://schemas.microsoft.com/office/drawing/2014/main" id="{AD86AD60-D5AF-4055-9058-5B3D130B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4" name="Picture 1" descr="https://mail.google.com/mail/images/cleardot.gif">
          <a:extLst>
            <a:ext uri="{FF2B5EF4-FFF2-40B4-BE49-F238E27FC236}">
              <a16:creationId xmlns:a16="http://schemas.microsoft.com/office/drawing/2014/main" id="{005F4BCD-51FD-4109-B51F-011CFA7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5" name="Picture 1" descr="https://mail.google.com/mail/images/cleardot.gif">
          <a:extLst>
            <a:ext uri="{FF2B5EF4-FFF2-40B4-BE49-F238E27FC236}">
              <a16:creationId xmlns:a16="http://schemas.microsoft.com/office/drawing/2014/main" id="{FDD0BF51-0224-408B-837B-47F49C68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6" name="Picture 1" descr="https://mail.google.com/mail/images/cleardot.gif">
          <a:extLst>
            <a:ext uri="{FF2B5EF4-FFF2-40B4-BE49-F238E27FC236}">
              <a16:creationId xmlns:a16="http://schemas.microsoft.com/office/drawing/2014/main" id="{88567434-29E9-41D9-A493-46445268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7" name="Picture 1" descr="https://mail.google.com/mail/images/cleardot.gif">
          <a:extLst>
            <a:ext uri="{FF2B5EF4-FFF2-40B4-BE49-F238E27FC236}">
              <a16:creationId xmlns:a16="http://schemas.microsoft.com/office/drawing/2014/main" id="{88F36560-1CC3-4302-8B20-3CDCC0C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8" name="Picture 1" descr="https://mail.google.com/mail/images/cleardot.gif">
          <a:extLst>
            <a:ext uri="{FF2B5EF4-FFF2-40B4-BE49-F238E27FC236}">
              <a16:creationId xmlns:a16="http://schemas.microsoft.com/office/drawing/2014/main" id="{4BD7614D-A497-4EA3-ABBC-6C5C5E9C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89" name="Picture 1" descr="https://mail.google.com/mail/images/cleardot.gif">
          <a:extLst>
            <a:ext uri="{FF2B5EF4-FFF2-40B4-BE49-F238E27FC236}">
              <a16:creationId xmlns:a16="http://schemas.microsoft.com/office/drawing/2014/main" id="{1854EEA1-EC47-49ED-A67A-AC1E878E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0" name="Picture 1" descr="https://mail.google.com/mail/images/cleardot.gif">
          <a:extLst>
            <a:ext uri="{FF2B5EF4-FFF2-40B4-BE49-F238E27FC236}">
              <a16:creationId xmlns:a16="http://schemas.microsoft.com/office/drawing/2014/main" id="{B2CB6420-0A3F-4C21-B827-527379C5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1" name="Picture 1" descr="https://mail.google.com/mail/images/cleardot.gif">
          <a:extLst>
            <a:ext uri="{FF2B5EF4-FFF2-40B4-BE49-F238E27FC236}">
              <a16:creationId xmlns:a16="http://schemas.microsoft.com/office/drawing/2014/main" id="{227001B6-F1F9-4254-B9D4-E6116069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2" name="Picture 1" descr="https://mail.google.com/mail/images/cleardot.gif">
          <a:extLst>
            <a:ext uri="{FF2B5EF4-FFF2-40B4-BE49-F238E27FC236}">
              <a16:creationId xmlns:a16="http://schemas.microsoft.com/office/drawing/2014/main" id="{AC0B6F50-CBDF-4464-A28C-18D44A7A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3" name="Picture 1" descr="https://mail.google.com/mail/images/cleardot.gif">
          <a:extLst>
            <a:ext uri="{FF2B5EF4-FFF2-40B4-BE49-F238E27FC236}">
              <a16:creationId xmlns:a16="http://schemas.microsoft.com/office/drawing/2014/main" id="{6E461BA7-F317-4CB5-843D-EB04A6DE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4" name="Picture 1" descr="https://mail.google.com/mail/images/cleardot.gif">
          <a:extLst>
            <a:ext uri="{FF2B5EF4-FFF2-40B4-BE49-F238E27FC236}">
              <a16:creationId xmlns:a16="http://schemas.microsoft.com/office/drawing/2014/main" id="{423680EA-06E8-4095-BAE2-286EB95A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5" name="Picture 1" descr="https://mail.google.com/mail/images/cleardot.gif">
          <a:extLst>
            <a:ext uri="{FF2B5EF4-FFF2-40B4-BE49-F238E27FC236}">
              <a16:creationId xmlns:a16="http://schemas.microsoft.com/office/drawing/2014/main" id="{FDECAF31-9AD3-4FA7-B3D3-D7D04797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6" name="Picture 1" descr="https://mail.google.com/mail/images/cleardot.gif">
          <a:extLst>
            <a:ext uri="{FF2B5EF4-FFF2-40B4-BE49-F238E27FC236}">
              <a16:creationId xmlns:a16="http://schemas.microsoft.com/office/drawing/2014/main" id="{D209C1A0-BACE-4871-829C-968F533A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7" name="Picture 1" descr="https://mail.google.com/mail/images/cleardot.gif">
          <a:extLst>
            <a:ext uri="{FF2B5EF4-FFF2-40B4-BE49-F238E27FC236}">
              <a16:creationId xmlns:a16="http://schemas.microsoft.com/office/drawing/2014/main" id="{2E7C7E48-1891-454E-9931-56970FED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8" name="Picture 1" descr="https://mail.google.com/mail/images/cleardot.gif">
          <a:extLst>
            <a:ext uri="{FF2B5EF4-FFF2-40B4-BE49-F238E27FC236}">
              <a16:creationId xmlns:a16="http://schemas.microsoft.com/office/drawing/2014/main" id="{8604BB1D-48E6-431B-AED2-10AE8EA0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599" name="Picture 1" descr="https://mail.google.com/mail/images/cleardot.gif">
          <a:extLst>
            <a:ext uri="{FF2B5EF4-FFF2-40B4-BE49-F238E27FC236}">
              <a16:creationId xmlns:a16="http://schemas.microsoft.com/office/drawing/2014/main" id="{4E833B33-E116-4399-BBAD-DFE51319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0" name="Picture 1" descr="https://mail.google.com/mail/images/cleardot.gif">
          <a:extLst>
            <a:ext uri="{FF2B5EF4-FFF2-40B4-BE49-F238E27FC236}">
              <a16:creationId xmlns:a16="http://schemas.microsoft.com/office/drawing/2014/main" id="{18CD6D27-1597-47D7-BA8B-9CE4C351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1" name="Picture 1" descr="https://mail.google.com/mail/images/cleardot.gif">
          <a:extLst>
            <a:ext uri="{FF2B5EF4-FFF2-40B4-BE49-F238E27FC236}">
              <a16:creationId xmlns:a16="http://schemas.microsoft.com/office/drawing/2014/main" id="{D91AC0A9-F34B-434A-8A87-3BB16597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2" name="Picture 1" descr="https://mail.google.com/mail/images/cleardot.gif">
          <a:extLst>
            <a:ext uri="{FF2B5EF4-FFF2-40B4-BE49-F238E27FC236}">
              <a16:creationId xmlns:a16="http://schemas.microsoft.com/office/drawing/2014/main" id="{8E3008CF-8CD9-4F51-8B6C-DDDE4FCA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3" name="Picture 1" descr="https://mail.google.com/mail/images/cleardot.gif">
          <a:extLst>
            <a:ext uri="{FF2B5EF4-FFF2-40B4-BE49-F238E27FC236}">
              <a16:creationId xmlns:a16="http://schemas.microsoft.com/office/drawing/2014/main" id="{D976B88F-9238-4643-8E00-CED41CE1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4" name="Picture 1" descr="https://mail.google.com/mail/images/cleardot.gif">
          <a:extLst>
            <a:ext uri="{FF2B5EF4-FFF2-40B4-BE49-F238E27FC236}">
              <a16:creationId xmlns:a16="http://schemas.microsoft.com/office/drawing/2014/main" id="{59A478CA-38B8-433B-88FA-698CD4B1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5" name="Picture 1" descr="https://mail.google.com/mail/images/cleardot.gif">
          <a:extLst>
            <a:ext uri="{FF2B5EF4-FFF2-40B4-BE49-F238E27FC236}">
              <a16:creationId xmlns:a16="http://schemas.microsoft.com/office/drawing/2014/main" id="{1DE0DB66-59F3-4198-B57E-0F55B0C3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6" name="Picture 1" descr="https://mail.google.com/mail/images/cleardot.gif">
          <a:extLst>
            <a:ext uri="{FF2B5EF4-FFF2-40B4-BE49-F238E27FC236}">
              <a16:creationId xmlns:a16="http://schemas.microsoft.com/office/drawing/2014/main" id="{6ABC3AC4-F9BE-4E2F-B346-67E011B2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7" name="Picture 1" descr="https://mail.google.com/mail/images/cleardot.gif">
          <a:extLst>
            <a:ext uri="{FF2B5EF4-FFF2-40B4-BE49-F238E27FC236}">
              <a16:creationId xmlns:a16="http://schemas.microsoft.com/office/drawing/2014/main" id="{1A878804-B7E4-46D1-BFAD-201BDBF0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8" name="Picture 1" descr="https://mail.google.com/mail/images/cleardot.gif">
          <a:extLst>
            <a:ext uri="{FF2B5EF4-FFF2-40B4-BE49-F238E27FC236}">
              <a16:creationId xmlns:a16="http://schemas.microsoft.com/office/drawing/2014/main" id="{8BF6434A-BE23-4B99-9092-E6286915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09" name="Picture 1" descr="https://mail.google.com/mail/images/cleardot.gif">
          <a:extLst>
            <a:ext uri="{FF2B5EF4-FFF2-40B4-BE49-F238E27FC236}">
              <a16:creationId xmlns:a16="http://schemas.microsoft.com/office/drawing/2014/main" id="{8E7FF122-AAF9-4E1A-811C-1BB3772F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0" name="Picture 1" descr="https://mail.google.com/mail/images/cleardot.gif">
          <a:extLst>
            <a:ext uri="{FF2B5EF4-FFF2-40B4-BE49-F238E27FC236}">
              <a16:creationId xmlns:a16="http://schemas.microsoft.com/office/drawing/2014/main" id="{2C46F367-0DD1-4736-BF36-ED598927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1" name="Picture 1" descr="https://mail.google.com/mail/images/cleardot.gif">
          <a:extLst>
            <a:ext uri="{FF2B5EF4-FFF2-40B4-BE49-F238E27FC236}">
              <a16:creationId xmlns:a16="http://schemas.microsoft.com/office/drawing/2014/main" id="{C8D0B165-13D3-431D-B030-B0DB9E73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2" name="Picture 1" descr="https://mail.google.com/mail/images/cleardot.gif">
          <a:extLst>
            <a:ext uri="{FF2B5EF4-FFF2-40B4-BE49-F238E27FC236}">
              <a16:creationId xmlns:a16="http://schemas.microsoft.com/office/drawing/2014/main" id="{800FE0FE-F871-4552-A9C9-8F1C8ACF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3" name="Picture 1" descr="https://mail.google.com/mail/images/cleardot.gif">
          <a:extLst>
            <a:ext uri="{FF2B5EF4-FFF2-40B4-BE49-F238E27FC236}">
              <a16:creationId xmlns:a16="http://schemas.microsoft.com/office/drawing/2014/main" id="{D2C31D7F-8B77-46C1-B9A0-91F8A612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4" name="Picture 1" descr="https://mail.google.com/mail/images/cleardot.gif">
          <a:extLst>
            <a:ext uri="{FF2B5EF4-FFF2-40B4-BE49-F238E27FC236}">
              <a16:creationId xmlns:a16="http://schemas.microsoft.com/office/drawing/2014/main" id="{28B096F3-3B23-4D6B-AFB7-804797A7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5" name="Picture 1" descr="https://mail.google.com/mail/images/cleardot.gif">
          <a:extLst>
            <a:ext uri="{FF2B5EF4-FFF2-40B4-BE49-F238E27FC236}">
              <a16:creationId xmlns:a16="http://schemas.microsoft.com/office/drawing/2014/main" id="{D9CEC4FF-23E0-43BC-80E0-371F4FE3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6" name="Picture 1" descr="https://mail.google.com/mail/images/cleardot.gif">
          <a:extLst>
            <a:ext uri="{FF2B5EF4-FFF2-40B4-BE49-F238E27FC236}">
              <a16:creationId xmlns:a16="http://schemas.microsoft.com/office/drawing/2014/main" id="{8E75E9AA-6010-4B7D-BE8B-576DF574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7" name="Picture 1" descr="https://mail.google.com/mail/images/cleardot.gif">
          <a:extLst>
            <a:ext uri="{FF2B5EF4-FFF2-40B4-BE49-F238E27FC236}">
              <a16:creationId xmlns:a16="http://schemas.microsoft.com/office/drawing/2014/main" id="{CC5AB851-E68F-485B-ABBA-4AD40989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8" name="Picture 1" descr="https://mail.google.com/mail/images/cleardot.gif">
          <a:extLst>
            <a:ext uri="{FF2B5EF4-FFF2-40B4-BE49-F238E27FC236}">
              <a16:creationId xmlns:a16="http://schemas.microsoft.com/office/drawing/2014/main" id="{584231A2-91EB-4673-A90B-94AF57D0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19" name="Picture 1" descr="https://mail.google.com/mail/images/cleardot.gif">
          <a:extLst>
            <a:ext uri="{FF2B5EF4-FFF2-40B4-BE49-F238E27FC236}">
              <a16:creationId xmlns:a16="http://schemas.microsoft.com/office/drawing/2014/main" id="{00FCE087-B822-45BF-B433-E3506C0E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0" name="Picture 1" descr="https://mail.google.com/mail/images/cleardot.gif">
          <a:extLst>
            <a:ext uri="{FF2B5EF4-FFF2-40B4-BE49-F238E27FC236}">
              <a16:creationId xmlns:a16="http://schemas.microsoft.com/office/drawing/2014/main" id="{087236BB-AE6C-4B92-9453-C1826C0C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1" name="Picture 1" descr="https://mail.google.com/mail/images/cleardot.gif">
          <a:extLst>
            <a:ext uri="{FF2B5EF4-FFF2-40B4-BE49-F238E27FC236}">
              <a16:creationId xmlns:a16="http://schemas.microsoft.com/office/drawing/2014/main" id="{0845ADA9-D7FE-42EE-8651-53D41D2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2" name="Picture 1" descr="https://mail.google.com/mail/images/cleardot.gif">
          <a:extLst>
            <a:ext uri="{FF2B5EF4-FFF2-40B4-BE49-F238E27FC236}">
              <a16:creationId xmlns:a16="http://schemas.microsoft.com/office/drawing/2014/main" id="{C669800D-99E1-47A0-B9A5-CA8C1627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3" name="Picture 1" descr="https://mail.google.com/mail/images/cleardot.gif">
          <a:extLst>
            <a:ext uri="{FF2B5EF4-FFF2-40B4-BE49-F238E27FC236}">
              <a16:creationId xmlns:a16="http://schemas.microsoft.com/office/drawing/2014/main" id="{3255A116-3F89-4599-8130-522AA32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4" name="Picture 1" descr="https://mail.google.com/mail/images/cleardot.gif">
          <a:extLst>
            <a:ext uri="{FF2B5EF4-FFF2-40B4-BE49-F238E27FC236}">
              <a16:creationId xmlns:a16="http://schemas.microsoft.com/office/drawing/2014/main" id="{C80EF0AD-51E3-46D8-9BE1-1F88F88C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5" name="Picture 1" descr="https://mail.google.com/mail/images/cleardot.gif">
          <a:extLst>
            <a:ext uri="{FF2B5EF4-FFF2-40B4-BE49-F238E27FC236}">
              <a16:creationId xmlns:a16="http://schemas.microsoft.com/office/drawing/2014/main" id="{FDA1FAD8-758E-419B-96B3-8E6FA9D3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6" name="Picture 1" descr="https://mail.google.com/mail/images/cleardot.gif">
          <a:extLst>
            <a:ext uri="{FF2B5EF4-FFF2-40B4-BE49-F238E27FC236}">
              <a16:creationId xmlns:a16="http://schemas.microsoft.com/office/drawing/2014/main" id="{E5EF31DD-A268-421B-A53F-C49BE5B9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7" name="Picture 1" descr="https://mail.google.com/mail/images/cleardot.gif">
          <a:extLst>
            <a:ext uri="{FF2B5EF4-FFF2-40B4-BE49-F238E27FC236}">
              <a16:creationId xmlns:a16="http://schemas.microsoft.com/office/drawing/2014/main" id="{F65D3C25-8985-4C93-8B73-44BA7FF0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8" name="Picture 1" descr="https://mail.google.com/mail/images/cleardot.gif">
          <a:extLst>
            <a:ext uri="{FF2B5EF4-FFF2-40B4-BE49-F238E27FC236}">
              <a16:creationId xmlns:a16="http://schemas.microsoft.com/office/drawing/2014/main" id="{91B7C166-5DC3-4524-AB8D-C35EF881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29" name="Picture 1" descr="https://mail.google.com/mail/images/cleardot.gif">
          <a:extLst>
            <a:ext uri="{FF2B5EF4-FFF2-40B4-BE49-F238E27FC236}">
              <a16:creationId xmlns:a16="http://schemas.microsoft.com/office/drawing/2014/main" id="{06157BD2-E486-469C-97C7-A3D18A57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0" name="Picture 1" descr="https://mail.google.com/mail/images/cleardot.gif">
          <a:extLst>
            <a:ext uri="{FF2B5EF4-FFF2-40B4-BE49-F238E27FC236}">
              <a16:creationId xmlns:a16="http://schemas.microsoft.com/office/drawing/2014/main" id="{394B2B3E-97F6-4491-BC00-134AE3A0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1" name="Picture 1" descr="https://mail.google.com/mail/images/cleardot.gif">
          <a:extLst>
            <a:ext uri="{FF2B5EF4-FFF2-40B4-BE49-F238E27FC236}">
              <a16:creationId xmlns:a16="http://schemas.microsoft.com/office/drawing/2014/main" id="{3237C3BC-A10D-415F-9F6D-631D85AF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2" name="Picture 1" descr="https://mail.google.com/mail/images/cleardot.gif">
          <a:extLst>
            <a:ext uri="{FF2B5EF4-FFF2-40B4-BE49-F238E27FC236}">
              <a16:creationId xmlns:a16="http://schemas.microsoft.com/office/drawing/2014/main" id="{F0D81E00-4660-4B21-B4CA-21322580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3" name="Picture 1" descr="https://mail.google.com/mail/images/cleardot.gif">
          <a:extLst>
            <a:ext uri="{FF2B5EF4-FFF2-40B4-BE49-F238E27FC236}">
              <a16:creationId xmlns:a16="http://schemas.microsoft.com/office/drawing/2014/main" id="{D548D793-9F95-4C8D-9822-36E73957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4" name="Picture 1" descr="https://mail.google.com/mail/images/cleardot.gif">
          <a:extLst>
            <a:ext uri="{FF2B5EF4-FFF2-40B4-BE49-F238E27FC236}">
              <a16:creationId xmlns:a16="http://schemas.microsoft.com/office/drawing/2014/main" id="{55B065AF-BE85-4B06-8A08-64EDD367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5" name="Picture 1" descr="https://mail.google.com/mail/images/cleardot.gif">
          <a:extLst>
            <a:ext uri="{FF2B5EF4-FFF2-40B4-BE49-F238E27FC236}">
              <a16:creationId xmlns:a16="http://schemas.microsoft.com/office/drawing/2014/main" id="{55607025-77CF-4060-84C6-7CFE15BC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6" name="Picture 1" descr="https://mail.google.com/mail/images/cleardot.gif">
          <a:extLst>
            <a:ext uri="{FF2B5EF4-FFF2-40B4-BE49-F238E27FC236}">
              <a16:creationId xmlns:a16="http://schemas.microsoft.com/office/drawing/2014/main" id="{8B6BB9EE-88FA-42F8-B529-44E8D29F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7" name="Picture 1" descr="https://mail.google.com/mail/images/cleardot.gif">
          <a:extLst>
            <a:ext uri="{FF2B5EF4-FFF2-40B4-BE49-F238E27FC236}">
              <a16:creationId xmlns:a16="http://schemas.microsoft.com/office/drawing/2014/main" id="{89EECB90-0697-4E7F-B9BB-E0626A3A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8" name="Picture 1" descr="https://mail.google.com/mail/images/cleardot.gif">
          <a:extLst>
            <a:ext uri="{FF2B5EF4-FFF2-40B4-BE49-F238E27FC236}">
              <a16:creationId xmlns:a16="http://schemas.microsoft.com/office/drawing/2014/main" id="{20FE5582-AEA1-4C24-8073-BC1540B5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39" name="Picture 1" descr="https://mail.google.com/mail/images/cleardot.gif">
          <a:extLst>
            <a:ext uri="{FF2B5EF4-FFF2-40B4-BE49-F238E27FC236}">
              <a16:creationId xmlns:a16="http://schemas.microsoft.com/office/drawing/2014/main" id="{6F99E576-BDB3-4853-8A6C-6427D488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0" name="Picture 1" descr="https://mail.google.com/mail/images/cleardot.gif">
          <a:extLst>
            <a:ext uri="{FF2B5EF4-FFF2-40B4-BE49-F238E27FC236}">
              <a16:creationId xmlns:a16="http://schemas.microsoft.com/office/drawing/2014/main" id="{F22DA98B-EB8B-4FA3-AF22-19800CD4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1" name="Picture 1" descr="https://mail.google.com/mail/images/cleardot.gif">
          <a:extLst>
            <a:ext uri="{FF2B5EF4-FFF2-40B4-BE49-F238E27FC236}">
              <a16:creationId xmlns:a16="http://schemas.microsoft.com/office/drawing/2014/main" id="{C29C74C0-C874-4A02-B61A-2BD96831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2" name="Picture 1" descr="https://mail.google.com/mail/images/cleardot.gif">
          <a:extLst>
            <a:ext uri="{FF2B5EF4-FFF2-40B4-BE49-F238E27FC236}">
              <a16:creationId xmlns:a16="http://schemas.microsoft.com/office/drawing/2014/main" id="{89DF18C5-CA7C-4A3E-A120-75043389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3" name="Picture 1" descr="https://mail.google.com/mail/images/cleardot.gif">
          <a:extLst>
            <a:ext uri="{FF2B5EF4-FFF2-40B4-BE49-F238E27FC236}">
              <a16:creationId xmlns:a16="http://schemas.microsoft.com/office/drawing/2014/main" id="{9CBF3000-B7F9-4D3E-819F-A96B14A6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4" name="Picture 1" descr="https://mail.google.com/mail/images/cleardot.gif">
          <a:extLst>
            <a:ext uri="{FF2B5EF4-FFF2-40B4-BE49-F238E27FC236}">
              <a16:creationId xmlns:a16="http://schemas.microsoft.com/office/drawing/2014/main" id="{97AD8404-C3FB-4BEF-9B5F-5C6A911A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5" name="Picture 1" descr="https://mail.google.com/mail/images/cleardot.gif">
          <a:extLst>
            <a:ext uri="{FF2B5EF4-FFF2-40B4-BE49-F238E27FC236}">
              <a16:creationId xmlns:a16="http://schemas.microsoft.com/office/drawing/2014/main" id="{04DDA3BE-8B43-4033-BC0B-E346B5FA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6" name="Picture 1" descr="https://mail.google.com/mail/images/cleardot.gif">
          <a:extLst>
            <a:ext uri="{FF2B5EF4-FFF2-40B4-BE49-F238E27FC236}">
              <a16:creationId xmlns:a16="http://schemas.microsoft.com/office/drawing/2014/main" id="{E257F83C-61C3-4F90-9431-4417CF20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7" name="Picture 1" descr="https://mail.google.com/mail/images/cleardot.gif">
          <a:extLst>
            <a:ext uri="{FF2B5EF4-FFF2-40B4-BE49-F238E27FC236}">
              <a16:creationId xmlns:a16="http://schemas.microsoft.com/office/drawing/2014/main" id="{F5847771-C9B0-446D-960A-9F133D0C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8" name="Picture 1" descr="https://mail.google.com/mail/images/cleardot.gif">
          <a:extLst>
            <a:ext uri="{FF2B5EF4-FFF2-40B4-BE49-F238E27FC236}">
              <a16:creationId xmlns:a16="http://schemas.microsoft.com/office/drawing/2014/main" id="{F4D569C4-D0BC-449A-833A-14D66D84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49" name="Picture 1" descr="https://mail.google.com/mail/images/cleardot.gif">
          <a:extLst>
            <a:ext uri="{FF2B5EF4-FFF2-40B4-BE49-F238E27FC236}">
              <a16:creationId xmlns:a16="http://schemas.microsoft.com/office/drawing/2014/main" id="{0BC94AD7-6A3B-4418-B659-41495E91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0" name="Picture 1" descr="https://mail.google.com/mail/images/cleardot.gif">
          <a:extLst>
            <a:ext uri="{FF2B5EF4-FFF2-40B4-BE49-F238E27FC236}">
              <a16:creationId xmlns:a16="http://schemas.microsoft.com/office/drawing/2014/main" id="{54ED1B7D-AEDB-4261-9E6A-6ED587FA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1" name="Picture 1" descr="https://mail.google.com/mail/images/cleardot.gif">
          <a:extLst>
            <a:ext uri="{FF2B5EF4-FFF2-40B4-BE49-F238E27FC236}">
              <a16:creationId xmlns:a16="http://schemas.microsoft.com/office/drawing/2014/main" id="{4B74B9CB-4DB7-42B7-A094-F27FB252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2" name="Picture 1" descr="https://mail.google.com/mail/images/cleardot.gif">
          <a:extLst>
            <a:ext uri="{FF2B5EF4-FFF2-40B4-BE49-F238E27FC236}">
              <a16:creationId xmlns:a16="http://schemas.microsoft.com/office/drawing/2014/main" id="{D37FC7C2-ACAE-4B46-9528-06FD3D85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3" name="Picture 1" descr="https://mail.google.com/mail/images/cleardot.gif">
          <a:extLst>
            <a:ext uri="{FF2B5EF4-FFF2-40B4-BE49-F238E27FC236}">
              <a16:creationId xmlns:a16="http://schemas.microsoft.com/office/drawing/2014/main" id="{2A1D494A-9EBC-4018-B9A7-D7936127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4" name="Picture 1" descr="https://mail.google.com/mail/images/cleardot.gif">
          <a:extLst>
            <a:ext uri="{FF2B5EF4-FFF2-40B4-BE49-F238E27FC236}">
              <a16:creationId xmlns:a16="http://schemas.microsoft.com/office/drawing/2014/main" id="{DDEC966A-C85C-4A68-96E9-03273450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5" name="Picture 1" descr="https://mail.google.com/mail/images/cleardot.gif">
          <a:extLst>
            <a:ext uri="{FF2B5EF4-FFF2-40B4-BE49-F238E27FC236}">
              <a16:creationId xmlns:a16="http://schemas.microsoft.com/office/drawing/2014/main" id="{7853CAB0-68C9-4820-8DAD-7F415CE9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6" name="Picture 1" descr="https://mail.google.com/mail/images/cleardot.gif">
          <a:extLst>
            <a:ext uri="{FF2B5EF4-FFF2-40B4-BE49-F238E27FC236}">
              <a16:creationId xmlns:a16="http://schemas.microsoft.com/office/drawing/2014/main" id="{C2B89164-9688-4CA9-897E-562F0ACD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7" name="Picture 1" descr="https://mail.google.com/mail/images/cleardot.gif">
          <a:extLst>
            <a:ext uri="{FF2B5EF4-FFF2-40B4-BE49-F238E27FC236}">
              <a16:creationId xmlns:a16="http://schemas.microsoft.com/office/drawing/2014/main" id="{4442EA17-86E8-4D60-85BF-7AC67630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8" name="Picture 1" descr="https://mail.google.com/mail/images/cleardot.gif">
          <a:extLst>
            <a:ext uri="{FF2B5EF4-FFF2-40B4-BE49-F238E27FC236}">
              <a16:creationId xmlns:a16="http://schemas.microsoft.com/office/drawing/2014/main" id="{35B706C6-B57D-487E-B8E8-776E34D8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59" name="Picture 1" descr="https://mail.google.com/mail/images/cleardot.gif">
          <a:extLst>
            <a:ext uri="{FF2B5EF4-FFF2-40B4-BE49-F238E27FC236}">
              <a16:creationId xmlns:a16="http://schemas.microsoft.com/office/drawing/2014/main" id="{6B5D7634-BDB8-43DA-8CBA-7E5F2228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0" name="Picture 1" descr="https://mail.google.com/mail/images/cleardot.gif">
          <a:extLst>
            <a:ext uri="{FF2B5EF4-FFF2-40B4-BE49-F238E27FC236}">
              <a16:creationId xmlns:a16="http://schemas.microsoft.com/office/drawing/2014/main" id="{5617F646-9756-4D76-8DF1-8541B2B5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1" name="Picture 1" descr="https://mail.google.com/mail/images/cleardot.gif">
          <a:extLst>
            <a:ext uri="{FF2B5EF4-FFF2-40B4-BE49-F238E27FC236}">
              <a16:creationId xmlns:a16="http://schemas.microsoft.com/office/drawing/2014/main" id="{8F08899F-9333-4CA5-8F9B-540DE7F7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2" name="Picture 1" descr="https://mail.google.com/mail/images/cleardot.gif">
          <a:extLst>
            <a:ext uri="{FF2B5EF4-FFF2-40B4-BE49-F238E27FC236}">
              <a16:creationId xmlns:a16="http://schemas.microsoft.com/office/drawing/2014/main" id="{C5F4DD2B-DC32-4531-AFCE-C7309605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3" name="Picture 1" descr="https://mail.google.com/mail/images/cleardot.gif">
          <a:extLst>
            <a:ext uri="{FF2B5EF4-FFF2-40B4-BE49-F238E27FC236}">
              <a16:creationId xmlns:a16="http://schemas.microsoft.com/office/drawing/2014/main" id="{7FA5423B-3110-4E27-8AC0-85C9E55E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4" name="Picture 1" descr="https://mail.google.com/mail/images/cleardot.gif">
          <a:extLst>
            <a:ext uri="{FF2B5EF4-FFF2-40B4-BE49-F238E27FC236}">
              <a16:creationId xmlns:a16="http://schemas.microsoft.com/office/drawing/2014/main" id="{D1D0A2B3-502F-4AF2-BE38-0E38E103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5" name="Picture 1" descr="https://mail.google.com/mail/images/cleardot.gif">
          <a:extLst>
            <a:ext uri="{FF2B5EF4-FFF2-40B4-BE49-F238E27FC236}">
              <a16:creationId xmlns:a16="http://schemas.microsoft.com/office/drawing/2014/main" id="{6C1073B0-DBB2-43C8-AFC0-89C154A2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6" name="Picture 1" descr="https://mail.google.com/mail/images/cleardot.gif">
          <a:extLst>
            <a:ext uri="{FF2B5EF4-FFF2-40B4-BE49-F238E27FC236}">
              <a16:creationId xmlns:a16="http://schemas.microsoft.com/office/drawing/2014/main" id="{90F301E2-C29F-48CE-87C2-6B2273FD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7" name="Picture 1" descr="https://mail.google.com/mail/images/cleardot.gif">
          <a:extLst>
            <a:ext uri="{FF2B5EF4-FFF2-40B4-BE49-F238E27FC236}">
              <a16:creationId xmlns:a16="http://schemas.microsoft.com/office/drawing/2014/main" id="{44786052-C888-49E6-9F55-2783A63D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8" name="Picture 1" descr="https://mail.google.com/mail/images/cleardot.gif">
          <a:extLst>
            <a:ext uri="{FF2B5EF4-FFF2-40B4-BE49-F238E27FC236}">
              <a16:creationId xmlns:a16="http://schemas.microsoft.com/office/drawing/2014/main" id="{A6F7F4E9-FB29-4EB2-BF2C-9A0F3A7F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69" name="Picture 1" descr="https://mail.google.com/mail/images/cleardot.gif">
          <a:extLst>
            <a:ext uri="{FF2B5EF4-FFF2-40B4-BE49-F238E27FC236}">
              <a16:creationId xmlns:a16="http://schemas.microsoft.com/office/drawing/2014/main" id="{E934FA01-8316-4F7F-A935-E9B45593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0" name="Picture 1" descr="https://mail.google.com/mail/images/cleardot.gif">
          <a:extLst>
            <a:ext uri="{FF2B5EF4-FFF2-40B4-BE49-F238E27FC236}">
              <a16:creationId xmlns:a16="http://schemas.microsoft.com/office/drawing/2014/main" id="{76959507-8F6D-4B32-932C-C38B059C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1" name="Picture 1" descr="https://mail.google.com/mail/images/cleardot.gif">
          <a:extLst>
            <a:ext uri="{FF2B5EF4-FFF2-40B4-BE49-F238E27FC236}">
              <a16:creationId xmlns:a16="http://schemas.microsoft.com/office/drawing/2014/main" id="{854AA00C-3DE9-473F-830E-22EC738E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2" name="Picture 1" descr="https://mail.google.com/mail/images/cleardot.gif">
          <a:extLst>
            <a:ext uri="{FF2B5EF4-FFF2-40B4-BE49-F238E27FC236}">
              <a16:creationId xmlns:a16="http://schemas.microsoft.com/office/drawing/2014/main" id="{912C5FA7-52F8-4CB3-93DE-ED5A22DE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3" name="Picture 1" descr="https://mail.google.com/mail/images/cleardot.gif">
          <a:extLst>
            <a:ext uri="{FF2B5EF4-FFF2-40B4-BE49-F238E27FC236}">
              <a16:creationId xmlns:a16="http://schemas.microsoft.com/office/drawing/2014/main" id="{3AD65040-A778-463F-9AF2-F992A923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4" name="Picture 1" descr="https://mail.google.com/mail/images/cleardot.gif">
          <a:extLst>
            <a:ext uri="{FF2B5EF4-FFF2-40B4-BE49-F238E27FC236}">
              <a16:creationId xmlns:a16="http://schemas.microsoft.com/office/drawing/2014/main" id="{5756CEA7-339D-4883-8E79-B2D81867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5" name="Picture 1" descr="https://mail.google.com/mail/images/cleardot.gif">
          <a:extLst>
            <a:ext uri="{FF2B5EF4-FFF2-40B4-BE49-F238E27FC236}">
              <a16:creationId xmlns:a16="http://schemas.microsoft.com/office/drawing/2014/main" id="{9DD7B4BF-6349-401D-8CB9-5939C41C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6" name="Picture 1" descr="https://mail.google.com/mail/images/cleardot.gif">
          <a:extLst>
            <a:ext uri="{FF2B5EF4-FFF2-40B4-BE49-F238E27FC236}">
              <a16:creationId xmlns:a16="http://schemas.microsoft.com/office/drawing/2014/main" id="{0150C05B-89ED-4796-92EF-AA680ACE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7" name="Picture 1" descr="https://mail.google.com/mail/images/cleardot.gif">
          <a:extLst>
            <a:ext uri="{FF2B5EF4-FFF2-40B4-BE49-F238E27FC236}">
              <a16:creationId xmlns:a16="http://schemas.microsoft.com/office/drawing/2014/main" id="{DF93A0DA-C6DE-483C-92B8-748AF1DA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8" name="Picture 1" descr="https://mail.google.com/mail/images/cleardot.gif">
          <a:extLst>
            <a:ext uri="{FF2B5EF4-FFF2-40B4-BE49-F238E27FC236}">
              <a16:creationId xmlns:a16="http://schemas.microsoft.com/office/drawing/2014/main" id="{211EED91-E860-464B-963B-38CC2BF1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79" name="Picture 1" descr="https://mail.google.com/mail/images/cleardot.gif">
          <a:extLst>
            <a:ext uri="{FF2B5EF4-FFF2-40B4-BE49-F238E27FC236}">
              <a16:creationId xmlns:a16="http://schemas.microsoft.com/office/drawing/2014/main" id="{74178994-6515-46DD-A878-15A50716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0" name="Picture 1" descr="https://mail.google.com/mail/images/cleardot.gif">
          <a:extLst>
            <a:ext uri="{FF2B5EF4-FFF2-40B4-BE49-F238E27FC236}">
              <a16:creationId xmlns:a16="http://schemas.microsoft.com/office/drawing/2014/main" id="{B64F6AC2-7AF0-4215-B744-1F51B516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1" name="Picture 1" descr="https://mail.google.com/mail/images/cleardot.gif">
          <a:extLst>
            <a:ext uri="{FF2B5EF4-FFF2-40B4-BE49-F238E27FC236}">
              <a16:creationId xmlns:a16="http://schemas.microsoft.com/office/drawing/2014/main" id="{873EF6D1-466A-4C6D-A751-E714A346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2" name="Picture 1" descr="https://mail.google.com/mail/images/cleardot.gif">
          <a:extLst>
            <a:ext uri="{FF2B5EF4-FFF2-40B4-BE49-F238E27FC236}">
              <a16:creationId xmlns:a16="http://schemas.microsoft.com/office/drawing/2014/main" id="{90E444BB-8B67-4F05-A5DC-BADA203E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3" name="Picture 1" descr="https://mail.google.com/mail/images/cleardot.gif">
          <a:extLst>
            <a:ext uri="{FF2B5EF4-FFF2-40B4-BE49-F238E27FC236}">
              <a16:creationId xmlns:a16="http://schemas.microsoft.com/office/drawing/2014/main" id="{36941417-F766-4966-83F0-3A8928E1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4" name="Picture 1" descr="https://mail.google.com/mail/images/cleardot.gif">
          <a:extLst>
            <a:ext uri="{FF2B5EF4-FFF2-40B4-BE49-F238E27FC236}">
              <a16:creationId xmlns:a16="http://schemas.microsoft.com/office/drawing/2014/main" id="{2BBD7EA0-A108-4233-8693-0246588F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5" name="Picture 1" descr="https://mail.google.com/mail/images/cleardot.gif">
          <a:extLst>
            <a:ext uri="{FF2B5EF4-FFF2-40B4-BE49-F238E27FC236}">
              <a16:creationId xmlns:a16="http://schemas.microsoft.com/office/drawing/2014/main" id="{1CCCB3D1-AC25-446B-8585-5F9B975D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6" name="Picture 1" descr="https://mail.google.com/mail/images/cleardot.gif">
          <a:extLst>
            <a:ext uri="{FF2B5EF4-FFF2-40B4-BE49-F238E27FC236}">
              <a16:creationId xmlns:a16="http://schemas.microsoft.com/office/drawing/2014/main" id="{20F74928-76E4-4A84-AB61-22A84F9E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7" name="Picture 1" descr="https://mail.google.com/mail/images/cleardot.gif">
          <a:extLst>
            <a:ext uri="{FF2B5EF4-FFF2-40B4-BE49-F238E27FC236}">
              <a16:creationId xmlns:a16="http://schemas.microsoft.com/office/drawing/2014/main" id="{FC6FB944-7985-4FE5-9B53-6F03FEAD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8" name="Picture 1" descr="https://mail.google.com/mail/images/cleardot.gif">
          <a:extLst>
            <a:ext uri="{FF2B5EF4-FFF2-40B4-BE49-F238E27FC236}">
              <a16:creationId xmlns:a16="http://schemas.microsoft.com/office/drawing/2014/main" id="{C2397134-C5FF-4BD2-991E-1E9C889D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89" name="Picture 1" descr="https://mail.google.com/mail/images/cleardot.gif">
          <a:extLst>
            <a:ext uri="{FF2B5EF4-FFF2-40B4-BE49-F238E27FC236}">
              <a16:creationId xmlns:a16="http://schemas.microsoft.com/office/drawing/2014/main" id="{C1CF2BB9-3698-424C-AD96-7789564E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0" name="Picture 1" descr="https://mail.google.com/mail/images/cleardot.gif">
          <a:extLst>
            <a:ext uri="{FF2B5EF4-FFF2-40B4-BE49-F238E27FC236}">
              <a16:creationId xmlns:a16="http://schemas.microsoft.com/office/drawing/2014/main" id="{E4EC2C73-31FA-4A48-BA94-5D5EB82F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1" name="Picture 1" descr="https://mail.google.com/mail/images/cleardot.gif">
          <a:extLst>
            <a:ext uri="{FF2B5EF4-FFF2-40B4-BE49-F238E27FC236}">
              <a16:creationId xmlns:a16="http://schemas.microsoft.com/office/drawing/2014/main" id="{093CD68C-4031-4C30-85BA-E1969DCC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2" name="Picture 1" descr="https://mail.google.com/mail/images/cleardot.gif">
          <a:extLst>
            <a:ext uri="{FF2B5EF4-FFF2-40B4-BE49-F238E27FC236}">
              <a16:creationId xmlns:a16="http://schemas.microsoft.com/office/drawing/2014/main" id="{A6652213-2376-466F-B3B0-EA71C01B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3" name="Picture 1" descr="https://mail.google.com/mail/images/cleardot.gif">
          <a:extLst>
            <a:ext uri="{FF2B5EF4-FFF2-40B4-BE49-F238E27FC236}">
              <a16:creationId xmlns:a16="http://schemas.microsoft.com/office/drawing/2014/main" id="{56A54F8D-6400-48E1-BB57-1C057692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4" name="Picture 1" descr="https://mail.google.com/mail/images/cleardot.gif">
          <a:extLst>
            <a:ext uri="{FF2B5EF4-FFF2-40B4-BE49-F238E27FC236}">
              <a16:creationId xmlns:a16="http://schemas.microsoft.com/office/drawing/2014/main" id="{38599A27-B025-4AA1-AB9C-576EC5B2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5" name="Picture 1" descr="https://mail.google.com/mail/images/cleardot.gif">
          <a:extLst>
            <a:ext uri="{FF2B5EF4-FFF2-40B4-BE49-F238E27FC236}">
              <a16:creationId xmlns:a16="http://schemas.microsoft.com/office/drawing/2014/main" id="{D7DDA243-7E1F-4240-8CD8-5D4FB948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6" name="Picture 1" descr="https://mail.google.com/mail/images/cleardot.gif">
          <a:extLst>
            <a:ext uri="{FF2B5EF4-FFF2-40B4-BE49-F238E27FC236}">
              <a16:creationId xmlns:a16="http://schemas.microsoft.com/office/drawing/2014/main" id="{38238DED-5174-413F-B221-B484A57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7" name="Picture 1" descr="https://mail.google.com/mail/images/cleardot.gif">
          <a:extLst>
            <a:ext uri="{FF2B5EF4-FFF2-40B4-BE49-F238E27FC236}">
              <a16:creationId xmlns:a16="http://schemas.microsoft.com/office/drawing/2014/main" id="{66CE5857-1FFF-425D-879C-D8616288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8" name="Picture 1" descr="https://mail.google.com/mail/images/cleardot.gif">
          <a:extLst>
            <a:ext uri="{FF2B5EF4-FFF2-40B4-BE49-F238E27FC236}">
              <a16:creationId xmlns:a16="http://schemas.microsoft.com/office/drawing/2014/main" id="{ADBFD5C2-2AAC-4A59-ADCA-D5D28922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699" name="Picture 1" descr="https://mail.google.com/mail/images/cleardot.gif">
          <a:extLst>
            <a:ext uri="{FF2B5EF4-FFF2-40B4-BE49-F238E27FC236}">
              <a16:creationId xmlns:a16="http://schemas.microsoft.com/office/drawing/2014/main" id="{1CF30AC6-0818-4D1A-9AC6-60BA2324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0" name="Picture 1" descr="https://mail.google.com/mail/images/cleardot.gif">
          <a:extLst>
            <a:ext uri="{FF2B5EF4-FFF2-40B4-BE49-F238E27FC236}">
              <a16:creationId xmlns:a16="http://schemas.microsoft.com/office/drawing/2014/main" id="{FF57D9BE-EB47-471D-8D3B-4ECA8ECA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1" name="Picture 1" descr="https://mail.google.com/mail/images/cleardot.gif">
          <a:extLst>
            <a:ext uri="{FF2B5EF4-FFF2-40B4-BE49-F238E27FC236}">
              <a16:creationId xmlns:a16="http://schemas.microsoft.com/office/drawing/2014/main" id="{2A4154BD-A329-457A-A296-DCE2A985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2" name="Picture 1" descr="https://mail.google.com/mail/images/cleardot.gif">
          <a:extLst>
            <a:ext uri="{FF2B5EF4-FFF2-40B4-BE49-F238E27FC236}">
              <a16:creationId xmlns:a16="http://schemas.microsoft.com/office/drawing/2014/main" id="{9140615F-3E2B-41AF-8934-01F0FE4E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3" name="Picture 1" descr="https://mail.google.com/mail/images/cleardot.gif">
          <a:extLst>
            <a:ext uri="{FF2B5EF4-FFF2-40B4-BE49-F238E27FC236}">
              <a16:creationId xmlns:a16="http://schemas.microsoft.com/office/drawing/2014/main" id="{18051BE0-14FD-4886-9C91-DD4EAD11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4" name="Picture 1" descr="https://mail.google.com/mail/images/cleardot.gif">
          <a:extLst>
            <a:ext uri="{FF2B5EF4-FFF2-40B4-BE49-F238E27FC236}">
              <a16:creationId xmlns:a16="http://schemas.microsoft.com/office/drawing/2014/main" id="{73F15304-E7CD-4DE2-9F55-EE9FC318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5" name="Picture 1" descr="https://mail.google.com/mail/images/cleardot.gif">
          <a:extLst>
            <a:ext uri="{FF2B5EF4-FFF2-40B4-BE49-F238E27FC236}">
              <a16:creationId xmlns:a16="http://schemas.microsoft.com/office/drawing/2014/main" id="{26B0B302-2950-430C-9A84-5DD46F7C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842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6" name="Picture 1" descr="https://mail.google.com/mail/images/cleardot.gif">
          <a:extLst>
            <a:ext uri="{FF2B5EF4-FFF2-40B4-BE49-F238E27FC236}">
              <a16:creationId xmlns:a16="http://schemas.microsoft.com/office/drawing/2014/main" id="{CF1605E6-0DCB-4AB8-AC98-5E6CDEE5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7" name="Picture 1" descr="https://mail.google.com/mail/images/cleardot.gif">
          <a:extLst>
            <a:ext uri="{FF2B5EF4-FFF2-40B4-BE49-F238E27FC236}">
              <a16:creationId xmlns:a16="http://schemas.microsoft.com/office/drawing/2014/main" id="{800CD7C0-7AFF-450B-B4F9-D29B0603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8" name="Picture 1" descr="https://mail.google.com/mail/images/cleardot.gif">
          <a:extLst>
            <a:ext uri="{FF2B5EF4-FFF2-40B4-BE49-F238E27FC236}">
              <a16:creationId xmlns:a16="http://schemas.microsoft.com/office/drawing/2014/main" id="{677A4EB9-354D-4D4C-B5C1-3E0FDF19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09" name="Picture 1" descr="https://mail.google.com/mail/images/cleardot.gif">
          <a:extLst>
            <a:ext uri="{FF2B5EF4-FFF2-40B4-BE49-F238E27FC236}">
              <a16:creationId xmlns:a16="http://schemas.microsoft.com/office/drawing/2014/main" id="{620632F3-C760-49F1-9C11-AC1361CA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0" name="Picture 1" descr="https://mail.google.com/mail/images/cleardot.gif">
          <a:extLst>
            <a:ext uri="{FF2B5EF4-FFF2-40B4-BE49-F238E27FC236}">
              <a16:creationId xmlns:a16="http://schemas.microsoft.com/office/drawing/2014/main" id="{6BFB5855-CD65-4A67-B73C-AEA610D3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1" name="Picture 1" descr="https://mail.google.com/mail/images/cleardot.gif">
          <a:extLst>
            <a:ext uri="{FF2B5EF4-FFF2-40B4-BE49-F238E27FC236}">
              <a16:creationId xmlns:a16="http://schemas.microsoft.com/office/drawing/2014/main" id="{AD8DBC77-D0CE-437B-95A8-32B325B7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2" name="Picture 1" descr="https://mail.google.com/mail/images/cleardot.gif">
          <a:extLst>
            <a:ext uri="{FF2B5EF4-FFF2-40B4-BE49-F238E27FC236}">
              <a16:creationId xmlns:a16="http://schemas.microsoft.com/office/drawing/2014/main" id="{A394CB17-9E2E-4906-A302-3384B77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3" name="Picture 1" descr="https://mail.google.com/mail/images/cleardot.gif">
          <a:extLst>
            <a:ext uri="{FF2B5EF4-FFF2-40B4-BE49-F238E27FC236}">
              <a16:creationId xmlns:a16="http://schemas.microsoft.com/office/drawing/2014/main" id="{83672FFE-ED40-45AF-9FE3-B7C92354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4" name="Picture 1" descr="https://mail.google.com/mail/images/cleardot.gif">
          <a:extLst>
            <a:ext uri="{FF2B5EF4-FFF2-40B4-BE49-F238E27FC236}">
              <a16:creationId xmlns:a16="http://schemas.microsoft.com/office/drawing/2014/main" id="{47EC156B-EBF0-4686-93B9-46BE9422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5" name="Picture 1" descr="https://mail.google.com/mail/images/cleardot.gif">
          <a:extLst>
            <a:ext uri="{FF2B5EF4-FFF2-40B4-BE49-F238E27FC236}">
              <a16:creationId xmlns:a16="http://schemas.microsoft.com/office/drawing/2014/main" id="{CD3C9566-EDAD-4A78-97DE-C01C66D1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6" name="Picture 1" descr="https://mail.google.com/mail/images/cleardot.gif">
          <a:extLst>
            <a:ext uri="{FF2B5EF4-FFF2-40B4-BE49-F238E27FC236}">
              <a16:creationId xmlns:a16="http://schemas.microsoft.com/office/drawing/2014/main" id="{FF40C197-64BA-4351-B56D-A478D0E0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7" name="Picture 1" descr="https://mail.google.com/mail/images/cleardot.gif">
          <a:extLst>
            <a:ext uri="{FF2B5EF4-FFF2-40B4-BE49-F238E27FC236}">
              <a16:creationId xmlns:a16="http://schemas.microsoft.com/office/drawing/2014/main" id="{C7A978DE-77CA-4F9B-8BDB-0631AC6F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8" name="Picture 1" descr="https://mail.google.com/mail/images/cleardot.gif">
          <a:extLst>
            <a:ext uri="{FF2B5EF4-FFF2-40B4-BE49-F238E27FC236}">
              <a16:creationId xmlns:a16="http://schemas.microsoft.com/office/drawing/2014/main" id="{FDC7AA7F-292D-4231-BFD2-FB6AAB09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19" name="Picture 1" descr="https://mail.google.com/mail/images/cleardot.gif">
          <a:extLst>
            <a:ext uri="{FF2B5EF4-FFF2-40B4-BE49-F238E27FC236}">
              <a16:creationId xmlns:a16="http://schemas.microsoft.com/office/drawing/2014/main" id="{79DFC562-F7EB-42DA-AD96-06B7279C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0" name="Picture 1" descr="https://mail.google.com/mail/images/cleardot.gif">
          <a:extLst>
            <a:ext uri="{FF2B5EF4-FFF2-40B4-BE49-F238E27FC236}">
              <a16:creationId xmlns:a16="http://schemas.microsoft.com/office/drawing/2014/main" id="{4369C2BC-B21A-4048-94E4-2B59DE5B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1" name="Picture 1" descr="https://mail.google.com/mail/images/cleardot.gif">
          <a:extLst>
            <a:ext uri="{FF2B5EF4-FFF2-40B4-BE49-F238E27FC236}">
              <a16:creationId xmlns:a16="http://schemas.microsoft.com/office/drawing/2014/main" id="{4C2FC1F4-BAFE-40B9-8766-D99FB058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2" name="Picture 1" descr="https://mail.google.com/mail/images/cleardot.gif">
          <a:extLst>
            <a:ext uri="{FF2B5EF4-FFF2-40B4-BE49-F238E27FC236}">
              <a16:creationId xmlns:a16="http://schemas.microsoft.com/office/drawing/2014/main" id="{91D68833-14A9-4B8B-A143-62527C90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3" name="Picture 1" descr="https://mail.google.com/mail/images/cleardot.gif">
          <a:extLst>
            <a:ext uri="{FF2B5EF4-FFF2-40B4-BE49-F238E27FC236}">
              <a16:creationId xmlns:a16="http://schemas.microsoft.com/office/drawing/2014/main" id="{3D991879-2997-4D75-9405-086A1429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4" name="Picture 1" descr="https://mail.google.com/mail/images/cleardot.gif">
          <a:extLst>
            <a:ext uri="{FF2B5EF4-FFF2-40B4-BE49-F238E27FC236}">
              <a16:creationId xmlns:a16="http://schemas.microsoft.com/office/drawing/2014/main" id="{D8200669-CDC6-4621-87AE-CA58ADC4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5" name="Picture 1" descr="https://mail.google.com/mail/images/cleardot.gif">
          <a:extLst>
            <a:ext uri="{FF2B5EF4-FFF2-40B4-BE49-F238E27FC236}">
              <a16:creationId xmlns:a16="http://schemas.microsoft.com/office/drawing/2014/main" id="{95C89D21-463E-4E42-913D-5DA4644D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6" name="Picture 1" descr="https://mail.google.com/mail/images/cleardot.gif">
          <a:extLst>
            <a:ext uri="{FF2B5EF4-FFF2-40B4-BE49-F238E27FC236}">
              <a16:creationId xmlns:a16="http://schemas.microsoft.com/office/drawing/2014/main" id="{B4E9F22E-5A0A-452C-80AF-B1CD9788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7" name="Picture 1" descr="https://mail.google.com/mail/images/cleardot.gif">
          <a:extLst>
            <a:ext uri="{FF2B5EF4-FFF2-40B4-BE49-F238E27FC236}">
              <a16:creationId xmlns:a16="http://schemas.microsoft.com/office/drawing/2014/main" id="{8D8A1202-E2D6-47CF-8138-F04B1BFD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8" name="Picture 1" descr="https://mail.google.com/mail/images/cleardot.gif">
          <a:extLst>
            <a:ext uri="{FF2B5EF4-FFF2-40B4-BE49-F238E27FC236}">
              <a16:creationId xmlns:a16="http://schemas.microsoft.com/office/drawing/2014/main" id="{3A733765-766C-4D52-AC81-A049FAFB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29" name="Picture 1" descr="https://mail.google.com/mail/images/cleardot.gif">
          <a:extLst>
            <a:ext uri="{FF2B5EF4-FFF2-40B4-BE49-F238E27FC236}">
              <a16:creationId xmlns:a16="http://schemas.microsoft.com/office/drawing/2014/main" id="{06683242-2ACD-436B-B9B2-6A86A4F1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0" name="Picture 1" descr="https://mail.google.com/mail/images/cleardot.gif">
          <a:extLst>
            <a:ext uri="{FF2B5EF4-FFF2-40B4-BE49-F238E27FC236}">
              <a16:creationId xmlns:a16="http://schemas.microsoft.com/office/drawing/2014/main" id="{70DCF88C-3E5B-411A-8EB5-FCCA3420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1" name="Picture 1" descr="https://mail.google.com/mail/images/cleardot.gif">
          <a:extLst>
            <a:ext uri="{FF2B5EF4-FFF2-40B4-BE49-F238E27FC236}">
              <a16:creationId xmlns:a16="http://schemas.microsoft.com/office/drawing/2014/main" id="{DC45DF47-F911-451A-B925-61038E73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2" name="Picture 1" descr="https://mail.google.com/mail/images/cleardot.gif">
          <a:extLst>
            <a:ext uri="{FF2B5EF4-FFF2-40B4-BE49-F238E27FC236}">
              <a16:creationId xmlns:a16="http://schemas.microsoft.com/office/drawing/2014/main" id="{32953F90-A15E-4F63-A124-57FBD48E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3" name="Picture 1" descr="https://mail.google.com/mail/images/cleardot.gif">
          <a:extLst>
            <a:ext uri="{FF2B5EF4-FFF2-40B4-BE49-F238E27FC236}">
              <a16:creationId xmlns:a16="http://schemas.microsoft.com/office/drawing/2014/main" id="{4680C4DA-E176-40F7-9B3A-E487A307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1998849" y="14007"/>
    <xdr:ext cx="727822" cy="695325"/>
    <xdr:pic>
      <xdr:nvPicPr>
        <xdr:cNvPr id="1533" name="Picture 3" descr="imagenes_r1_c1">
          <a:extLst>
            <a:ext uri="{FF2B5EF4-FFF2-40B4-BE49-F238E27FC236}">
              <a16:creationId xmlns:a16="http://schemas.microsoft.com/office/drawing/2014/main" id="{C203B5F1-2223-4715-92E5-B41FD83F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98849" y="14007"/>
          <a:ext cx="727822" cy="6953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absolute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6" name="Picture 1" descr="https://mail.google.com/mail/images/cleardot.gif">
          <a:extLst>
            <a:ext uri="{FF2B5EF4-FFF2-40B4-BE49-F238E27FC236}">
              <a16:creationId xmlns:a16="http://schemas.microsoft.com/office/drawing/2014/main" id="{F63D5782-85AC-4004-B754-E6F9875E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7" name="Picture 1" descr="https://mail.google.com/mail/images/cleardot.gif">
          <a:extLst>
            <a:ext uri="{FF2B5EF4-FFF2-40B4-BE49-F238E27FC236}">
              <a16:creationId xmlns:a16="http://schemas.microsoft.com/office/drawing/2014/main" id="{6C5C6F44-7446-41FD-B691-8F25890F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8" name="Picture 1" descr="https://mail.google.com/mail/images/cleardot.gif">
          <a:extLst>
            <a:ext uri="{FF2B5EF4-FFF2-40B4-BE49-F238E27FC236}">
              <a16:creationId xmlns:a16="http://schemas.microsoft.com/office/drawing/2014/main" id="{2AE258D2-EE4A-40EE-A7A1-D4848703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39" name="Picture 1" descr="https://mail.google.com/mail/images/cleardot.gif">
          <a:extLst>
            <a:ext uri="{FF2B5EF4-FFF2-40B4-BE49-F238E27FC236}">
              <a16:creationId xmlns:a16="http://schemas.microsoft.com/office/drawing/2014/main" id="{2CB4F73F-4F3D-49AD-9ECF-C137D9A3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0" name="Picture 1" descr="https://mail.google.com/mail/images/cleardot.gif">
          <a:extLst>
            <a:ext uri="{FF2B5EF4-FFF2-40B4-BE49-F238E27FC236}">
              <a16:creationId xmlns:a16="http://schemas.microsoft.com/office/drawing/2014/main" id="{74FAF82A-EF43-401A-A88F-9B8341DA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1" name="Picture 1" descr="https://mail.google.com/mail/images/cleardot.gif">
          <a:extLst>
            <a:ext uri="{FF2B5EF4-FFF2-40B4-BE49-F238E27FC236}">
              <a16:creationId xmlns:a16="http://schemas.microsoft.com/office/drawing/2014/main" id="{F0A989D7-9B1B-4EE8-ADC5-8D426300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2" name="Picture 1" descr="https://mail.google.com/mail/images/cleardot.gif">
          <a:extLst>
            <a:ext uri="{FF2B5EF4-FFF2-40B4-BE49-F238E27FC236}">
              <a16:creationId xmlns:a16="http://schemas.microsoft.com/office/drawing/2014/main" id="{A250C6F6-8A12-43FB-B258-3873B555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3" name="Picture 1" descr="https://mail.google.com/mail/images/cleardot.gif">
          <a:extLst>
            <a:ext uri="{FF2B5EF4-FFF2-40B4-BE49-F238E27FC236}">
              <a16:creationId xmlns:a16="http://schemas.microsoft.com/office/drawing/2014/main" id="{77A8EB01-F28F-4918-BC16-97AD1BC0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4" name="Picture 1" descr="https://mail.google.com/mail/images/cleardot.gif">
          <a:extLst>
            <a:ext uri="{FF2B5EF4-FFF2-40B4-BE49-F238E27FC236}">
              <a16:creationId xmlns:a16="http://schemas.microsoft.com/office/drawing/2014/main" id="{3DF597F7-D784-4746-A1CD-0C01BCF1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5" name="Picture 1" descr="https://mail.google.com/mail/images/cleardot.gif">
          <a:extLst>
            <a:ext uri="{FF2B5EF4-FFF2-40B4-BE49-F238E27FC236}">
              <a16:creationId xmlns:a16="http://schemas.microsoft.com/office/drawing/2014/main" id="{3493D35A-10EB-4D60-858F-A864D719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6" name="Picture 1" descr="https://mail.google.com/mail/images/cleardot.gif">
          <a:extLst>
            <a:ext uri="{FF2B5EF4-FFF2-40B4-BE49-F238E27FC236}">
              <a16:creationId xmlns:a16="http://schemas.microsoft.com/office/drawing/2014/main" id="{F097C9BC-F5FD-427A-88B4-CC522CEA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7" name="Picture 1" descr="https://mail.google.com/mail/images/cleardot.gif">
          <a:extLst>
            <a:ext uri="{FF2B5EF4-FFF2-40B4-BE49-F238E27FC236}">
              <a16:creationId xmlns:a16="http://schemas.microsoft.com/office/drawing/2014/main" id="{B61FC1ED-B014-4A87-822B-980E502A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8" name="Picture 1" descr="https://mail.google.com/mail/images/cleardot.gif">
          <a:extLst>
            <a:ext uri="{FF2B5EF4-FFF2-40B4-BE49-F238E27FC236}">
              <a16:creationId xmlns:a16="http://schemas.microsoft.com/office/drawing/2014/main" id="{AC19612C-BAA5-4741-A8B9-4EA3FB90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49" name="Picture 1" descr="https://mail.google.com/mail/images/cleardot.gif">
          <a:extLst>
            <a:ext uri="{FF2B5EF4-FFF2-40B4-BE49-F238E27FC236}">
              <a16:creationId xmlns:a16="http://schemas.microsoft.com/office/drawing/2014/main" id="{A9CC3EC5-E60D-4E03-8101-6013FADC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0" name="Picture 1" descr="https://mail.google.com/mail/images/cleardot.gif">
          <a:extLst>
            <a:ext uri="{FF2B5EF4-FFF2-40B4-BE49-F238E27FC236}">
              <a16:creationId xmlns:a16="http://schemas.microsoft.com/office/drawing/2014/main" id="{5BD24DF7-748B-407F-9F78-C960199B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1" name="Picture 1" descr="https://mail.google.com/mail/images/cleardot.gif">
          <a:extLst>
            <a:ext uri="{FF2B5EF4-FFF2-40B4-BE49-F238E27FC236}">
              <a16:creationId xmlns:a16="http://schemas.microsoft.com/office/drawing/2014/main" id="{9AED6C17-B2E9-4C5E-9F76-DF455737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2" name="Picture 1" descr="https://mail.google.com/mail/images/cleardot.gif">
          <a:extLst>
            <a:ext uri="{FF2B5EF4-FFF2-40B4-BE49-F238E27FC236}">
              <a16:creationId xmlns:a16="http://schemas.microsoft.com/office/drawing/2014/main" id="{A999F36E-E5F0-4316-84E1-F32F9837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3" name="Picture 1" descr="https://mail.google.com/mail/images/cleardot.gif">
          <a:extLst>
            <a:ext uri="{FF2B5EF4-FFF2-40B4-BE49-F238E27FC236}">
              <a16:creationId xmlns:a16="http://schemas.microsoft.com/office/drawing/2014/main" id="{20D87BF8-08B8-4C08-BB8F-9DC11A87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4" name="Picture 1" descr="https://mail.google.com/mail/images/cleardot.gif">
          <a:extLst>
            <a:ext uri="{FF2B5EF4-FFF2-40B4-BE49-F238E27FC236}">
              <a16:creationId xmlns:a16="http://schemas.microsoft.com/office/drawing/2014/main" id="{B862DC79-A782-4DE2-A742-704DF619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5" name="Picture 1" descr="https://mail.google.com/mail/images/cleardot.gif">
          <a:extLst>
            <a:ext uri="{FF2B5EF4-FFF2-40B4-BE49-F238E27FC236}">
              <a16:creationId xmlns:a16="http://schemas.microsoft.com/office/drawing/2014/main" id="{574ABD43-2D3D-4FD3-8023-94933C2B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6" name="Picture 1" descr="https://mail.google.com/mail/images/cleardot.gif">
          <a:extLst>
            <a:ext uri="{FF2B5EF4-FFF2-40B4-BE49-F238E27FC236}">
              <a16:creationId xmlns:a16="http://schemas.microsoft.com/office/drawing/2014/main" id="{DCE65591-3B42-4C8A-999C-0B363523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7" name="Picture 1" descr="https://mail.google.com/mail/images/cleardot.gif">
          <a:extLst>
            <a:ext uri="{FF2B5EF4-FFF2-40B4-BE49-F238E27FC236}">
              <a16:creationId xmlns:a16="http://schemas.microsoft.com/office/drawing/2014/main" id="{2065C6B3-8A89-47B7-B2FE-14E5B6C3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8" name="Picture 1" descr="https://mail.google.com/mail/images/cleardot.gif">
          <a:extLst>
            <a:ext uri="{FF2B5EF4-FFF2-40B4-BE49-F238E27FC236}">
              <a16:creationId xmlns:a16="http://schemas.microsoft.com/office/drawing/2014/main" id="{2BC20315-2D48-4C5A-B0B3-F8D1EC6F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59" name="Picture 1" descr="https://mail.google.com/mail/images/cleardot.gif">
          <a:extLst>
            <a:ext uri="{FF2B5EF4-FFF2-40B4-BE49-F238E27FC236}">
              <a16:creationId xmlns:a16="http://schemas.microsoft.com/office/drawing/2014/main" id="{FBDBADA1-36FD-403F-B63D-5030ABFF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0" name="Picture 1" descr="https://mail.google.com/mail/images/cleardot.gif">
          <a:extLst>
            <a:ext uri="{FF2B5EF4-FFF2-40B4-BE49-F238E27FC236}">
              <a16:creationId xmlns:a16="http://schemas.microsoft.com/office/drawing/2014/main" id="{DE94F646-388E-4F71-BFB9-DF934C10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1" name="Picture 1" descr="https://mail.google.com/mail/images/cleardot.gif">
          <a:extLst>
            <a:ext uri="{FF2B5EF4-FFF2-40B4-BE49-F238E27FC236}">
              <a16:creationId xmlns:a16="http://schemas.microsoft.com/office/drawing/2014/main" id="{A16573F6-21C3-4D75-9172-2F27A297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2" name="Picture 1" descr="https://mail.google.com/mail/images/cleardot.gif">
          <a:extLst>
            <a:ext uri="{FF2B5EF4-FFF2-40B4-BE49-F238E27FC236}">
              <a16:creationId xmlns:a16="http://schemas.microsoft.com/office/drawing/2014/main" id="{92180103-3E56-4A40-9514-0B005C84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3" name="Picture 1" descr="https://mail.google.com/mail/images/cleardot.gif">
          <a:extLst>
            <a:ext uri="{FF2B5EF4-FFF2-40B4-BE49-F238E27FC236}">
              <a16:creationId xmlns:a16="http://schemas.microsoft.com/office/drawing/2014/main" id="{07AB4E4E-57A0-4BC7-A29A-2D687CF3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4" name="Picture 1" descr="https://mail.google.com/mail/images/cleardot.gif">
          <a:extLst>
            <a:ext uri="{FF2B5EF4-FFF2-40B4-BE49-F238E27FC236}">
              <a16:creationId xmlns:a16="http://schemas.microsoft.com/office/drawing/2014/main" id="{6A212615-5EDF-479B-8D80-3CEF6AC5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5" name="Picture 1" descr="https://mail.google.com/mail/images/cleardot.gif">
          <a:extLst>
            <a:ext uri="{FF2B5EF4-FFF2-40B4-BE49-F238E27FC236}">
              <a16:creationId xmlns:a16="http://schemas.microsoft.com/office/drawing/2014/main" id="{E9C3FD6A-E0D4-4F1C-8EE5-5A9A0A99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6" name="Picture 1" descr="https://mail.google.com/mail/images/cleardot.gif">
          <a:extLst>
            <a:ext uri="{FF2B5EF4-FFF2-40B4-BE49-F238E27FC236}">
              <a16:creationId xmlns:a16="http://schemas.microsoft.com/office/drawing/2014/main" id="{40CCBA90-0B75-43CB-9570-5E2AE546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7" name="Picture 1" descr="https://mail.google.com/mail/images/cleardot.gif">
          <a:extLst>
            <a:ext uri="{FF2B5EF4-FFF2-40B4-BE49-F238E27FC236}">
              <a16:creationId xmlns:a16="http://schemas.microsoft.com/office/drawing/2014/main" id="{82929244-4DB8-44D2-930E-A58D461D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8" name="Picture 1" descr="https://mail.google.com/mail/images/cleardot.gif">
          <a:extLst>
            <a:ext uri="{FF2B5EF4-FFF2-40B4-BE49-F238E27FC236}">
              <a16:creationId xmlns:a16="http://schemas.microsoft.com/office/drawing/2014/main" id="{0AB62B02-1898-4478-AB86-EF7227F4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69" name="Picture 1" descr="https://mail.google.com/mail/images/cleardot.gif">
          <a:extLst>
            <a:ext uri="{FF2B5EF4-FFF2-40B4-BE49-F238E27FC236}">
              <a16:creationId xmlns:a16="http://schemas.microsoft.com/office/drawing/2014/main" id="{17E9FABF-2D18-4708-B2E1-DB7FDCC0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0" name="Picture 1" descr="https://mail.google.com/mail/images/cleardot.gif">
          <a:extLst>
            <a:ext uri="{FF2B5EF4-FFF2-40B4-BE49-F238E27FC236}">
              <a16:creationId xmlns:a16="http://schemas.microsoft.com/office/drawing/2014/main" id="{58B305E9-2224-410D-B4C2-52728A8C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1" name="Picture 1" descr="https://mail.google.com/mail/images/cleardot.gif">
          <a:extLst>
            <a:ext uri="{FF2B5EF4-FFF2-40B4-BE49-F238E27FC236}">
              <a16:creationId xmlns:a16="http://schemas.microsoft.com/office/drawing/2014/main" id="{710D40E0-CD5D-45EA-A1A4-ACD4BF80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2" name="Picture 1" descr="https://mail.google.com/mail/images/cleardot.gif">
          <a:extLst>
            <a:ext uri="{FF2B5EF4-FFF2-40B4-BE49-F238E27FC236}">
              <a16:creationId xmlns:a16="http://schemas.microsoft.com/office/drawing/2014/main" id="{3CAB2A67-2AC2-4B0E-BF65-F853B36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3" name="Picture 1" descr="https://mail.google.com/mail/images/cleardot.gif">
          <a:extLst>
            <a:ext uri="{FF2B5EF4-FFF2-40B4-BE49-F238E27FC236}">
              <a16:creationId xmlns:a16="http://schemas.microsoft.com/office/drawing/2014/main" id="{2FB9C94D-52F2-4412-A5CA-BB492F93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4" name="Picture 1" descr="https://mail.google.com/mail/images/cleardot.gif">
          <a:extLst>
            <a:ext uri="{FF2B5EF4-FFF2-40B4-BE49-F238E27FC236}">
              <a16:creationId xmlns:a16="http://schemas.microsoft.com/office/drawing/2014/main" id="{1A17F084-2286-4D69-90A6-928A5B46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5" name="Picture 1" descr="https://mail.google.com/mail/images/cleardot.gif">
          <a:extLst>
            <a:ext uri="{FF2B5EF4-FFF2-40B4-BE49-F238E27FC236}">
              <a16:creationId xmlns:a16="http://schemas.microsoft.com/office/drawing/2014/main" id="{E4849CC0-E692-43A9-813A-AF0621FD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6" name="Picture 1" descr="https://mail.google.com/mail/images/cleardot.gif">
          <a:extLst>
            <a:ext uri="{FF2B5EF4-FFF2-40B4-BE49-F238E27FC236}">
              <a16:creationId xmlns:a16="http://schemas.microsoft.com/office/drawing/2014/main" id="{2AE1A762-A939-4469-8B4E-1F418A9A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7" name="Picture 1" descr="https://mail.google.com/mail/images/cleardot.gif">
          <a:extLst>
            <a:ext uri="{FF2B5EF4-FFF2-40B4-BE49-F238E27FC236}">
              <a16:creationId xmlns:a16="http://schemas.microsoft.com/office/drawing/2014/main" id="{EA23BB30-0F6C-424A-BE36-B2CF6EAA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8" name="Picture 1" descr="https://mail.google.com/mail/images/cleardot.gif">
          <a:extLst>
            <a:ext uri="{FF2B5EF4-FFF2-40B4-BE49-F238E27FC236}">
              <a16:creationId xmlns:a16="http://schemas.microsoft.com/office/drawing/2014/main" id="{76C8DE69-54C2-4DE1-9358-124DBD4D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79" name="Picture 1" descr="https://mail.google.com/mail/images/cleardot.gif">
          <a:extLst>
            <a:ext uri="{FF2B5EF4-FFF2-40B4-BE49-F238E27FC236}">
              <a16:creationId xmlns:a16="http://schemas.microsoft.com/office/drawing/2014/main" id="{656123F2-1848-4E29-A1B3-8A3E3529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0" name="Picture 1" descr="https://mail.google.com/mail/images/cleardot.gif">
          <a:extLst>
            <a:ext uri="{FF2B5EF4-FFF2-40B4-BE49-F238E27FC236}">
              <a16:creationId xmlns:a16="http://schemas.microsoft.com/office/drawing/2014/main" id="{574869C6-AD86-4098-A3CF-F15D55EE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1" name="Picture 1" descr="https://mail.google.com/mail/images/cleardot.gif">
          <a:extLst>
            <a:ext uri="{FF2B5EF4-FFF2-40B4-BE49-F238E27FC236}">
              <a16:creationId xmlns:a16="http://schemas.microsoft.com/office/drawing/2014/main" id="{5F7B4A88-A6DD-458D-B69A-8866150E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2" name="Picture 1" descr="https://mail.google.com/mail/images/cleardot.gif">
          <a:extLst>
            <a:ext uri="{FF2B5EF4-FFF2-40B4-BE49-F238E27FC236}">
              <a16:creationId xmlns:a16="http://schemas.microsoft.com/office/drawing/2014/main" id="{381CD8B1-94BA-4107-BFEF-3AB1C61E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3" name="Picture 1" descr="https://mail.google.com/mail/images/cleardot.gif">
          <a:extLst>
            <a:ext uri="{FF2B5EF4-FFF2-40B4-BE49-F238E27FC236}">
              <a16:creationId xmlns:a16="http://schemas.microsoft.com/office/drawing/2014/main" id="{F2D8C43D-D08B-43EA-96F8-E7287A89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4" name="Picture 1" descr="https://mail.google.com/mail/images/cleardot.gif">
          <a:extLst>
            <a:ext uri="{FF2B5EF4-FFF2-40B4-BE49-F238E27FC236}">
              <a16:creationId xmlns:a16="http://schemas.microsoft.com/office/drawing/2014/main" id="{147B4AC3-713A-4685-A526-06B6C23A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5" name="Picture 1" descr="https://mail.google.com/mail/images/cleardot.gif">
          <a:extLst>
            <a:ext uri="{FF2B5EF4-FFF2-40B4-BE49-F238E27FC236}">
              <a16:creationId xmlns:a16="http://schemas.microsoft.com/office/drawing/2014/main" id="{D7A1CD51-3040-4882-AA99-2A601409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6" name="Picture 1" descr="https://mail.google.com/mail/images/cleardot.gif">
          <a:extLst>
            <a:ext uri="{FF2B5EF4-FFF2-40B4-BE49-F238E27FC236}">
              <a16:creationId xmlns:a16="http://schemas.microsoft.com/office/drawing/2014/main" id="{6AB97C1B-4E59-48D6-8163-AEFAF64F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7" name="Picture 1" descr="https://mail.google.com/mail/images/cleardot.gif">
          <a:extLst>
            <a:ext uri="{FF2B5EF4-FFF2-40B4-BE49-F238E27FC236}">
              <a16:creationId xmlns:a16="http://schemas.microsoft.com/office/drawing/2014/main" id="{3F053F40-0737-4162-8E23-A7F14191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8" name="Picture 1" descr="https://mail.google.com/mail/images/cleardot.gif">
          <a:extLst>
            <a:ext uri="{FF2B5EF4-FFF2-40B4-BE49-F238E27FC236}">
              <a16:creationId xmlns:a16="http://schemas.microsoft.com/office/drawing/2014/main" id="{4F178F2D-4AEC-481B-8EE6-0AC8D60E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89" name="Picture 1" descr="https://mail.google.com/mail/images/cleardot.gif">
          <a:extLst>
            <a:ext uri="{FF2B5EF4-FFF2-40B4-BE49-F238E27FC236}">
              <a16:creationId xmlns:a16="http://schemas.microsoft.com/office/drawing/2014/main" id="{424A13B6-B30D-4B3D-A9BE-B24944BE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0" name="Picture 1" descr="https://mail.google.com/mail/images/cleardot.gif">
          <a:extLst>
            <a:ext uri="{FF2B5EF4-FFF2-40B4-BE49-F238E27FC236}">
              <a16:creationId xmlns:a16="http://schemas.microsoft.com/office/drawing/2014/main" id="{7172D43D-736D-452B-87AE-33253B62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1" name="Picture 1" descr="https://mail.google.com/mail/images/cleardot.gif">
          <a:extLst>
            <a:ext uri="{FF2B5EF4-FFF2-40B4-BE49-F238E27FC236}">
              <a16:creationId xmlns:a16="http://schemas.microsoft.com/office/drawing/2014/main" id="{4028436D-B2D1-436A-A04A-53C1DCBB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2" name="Picture 1" descr="https://mail.google.com/mail/images/cleardot.gif">
          <a:extLst>
            <a:ext uri="{FF2B5EF4-FFF2-40B4-BE49-F238E27FC236}">
              <a16:creationId xmlns:a16="http://schemas.microsoft.com/office/drawing/2014/main" id="{14FAB652-4253-4436-9DFF-F61686C6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3" name="Picture 1" descr="https://mail.google.com/mail/images/cleardot.gif">
          <a:extLst>
            <a:ext uri="{FF2B5EF4-FFF2-40B4-BE49-F238E27FC236}">
              <a16:creationId xmlns:a16="http://schemas.microsoft.com/office/drawing/2014/main" id="{8C0C66D7-E2E0-4B4A-8767-07B6B8FF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4" name="Picture 1" descr="https://mail.google.com/mail/images/cleardot.gif">
          <a:extLst>
            <a:ext uri="{FF2B5EF4-FFF2-40B4-BE49-F238E27FC236}">
              <a16:creationId xmlns:a16="http://schemas.microsoft.com/office/drawing/2014/main" id="{15B72017-FE19-464E-9531-B012E57C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5" name="Picture 1" descr="https://mail.google.com/mail/images/cleardot.gif">
          <a:extLst>
            <a:ext uri="{FF2B5EF4-FFF2-40B4-BE49-F238E27FC236}">
              <a16:creationId xmlns:a16="http://schemas.microsoft.com/office/drawing/2014/main" id="{E3C76485-FD09-428C-85E3-CB96B196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6" name="Picture 1" descr="https://mail.google.com/mail/images/cleardot.gif">
          <a:extLst>
            <a:ext uri="{FF2B5EF4-FFF2-40B4-BE49-F238E27FC236}">
              <a16:creationId xmlns:a16="http://schemas.microsoft.com/office/drawing/2014/main" id="{AAB7E6C6-4B46-4C05-BF77-F4A2F24B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7" name="Picture 1" descr="https://mail.google.com/mail/images/cleardot.gif">
          <a:extLst>
            <a:ext uri="{FF2B5EF4-FFF2-40B4-BE49-F238E27FC236}">
              <a16:creationId xmlns:a16="http://schemas.microsoft.com/office/drawing/2014/main" id="{D2C11D01-6B50-496C-B697-490037C3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8" name="Picture 1" descr="https://mail.google.com/mail/images/cleardot.gif">
          <a:extLst>
            <a:ext uri="{FF2B5EF4-FFF2-40B4-BE49-F238E27FC236}">
              <a16:creationId xmlns:a16="http://schemas.microsoft.com/office/drawing/2014/main" id="{561857A2-7AA3-462B-9E0C-DE6023C9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799" name="Picture 1" descr="https://mail.google.com/mail/images/cleardot.gif">
          <a:extLst>
            <a:ext uri="{FF2B5EF4-FFF2-40B4-BE49-F238E27FC236}">
              <a16:creationId xmlns:a16="http://schemas.microsoft.com/office/drawing/2014/main" id="{66049106-9411-4305-8C88-E5818B4B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0" name="Picture 1" descr="https://mail.google.com/mail/images/cleardot.gif">
          <a:extLst>
            <a:ext uri="{FF2B5EF4-FFF2-40B4-BE49-F238E27FC236}">
              <a16:creationId xmlns:a16="http://schemas.microsoft.com/office/drawing/2014/main" id="{654D36DE-345A-47B2-9AC0-D6FC7CD9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1" name="Picture 1" descr="https://mail.google.com/mail/images/cleardot.gif">
          <a:extLst>
            <a:ext uri="{FF2B5EF4-FFF2-40B4-BE49-F238E27FC236}">
              <a16:creationId xmlns:a16="http://schemas.microsoft.com/office/drawing/2014/main" id="{F1FEBAAF-51E4-4480-9175-7BB852E5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2" name="Picture 1" descr="https://mail.google.com/mail/images/cleardot.gif">
          <a:extLst>
            <a:ext uri="{FF2B5EF4-FFF2-40B4-BE49-F238E27FC236}">
              <a16:creationId xmlns:a16="http://schemas.microsoft.com/office/drawing/2014/main" id="{1D4F4F71-DE73-4CA7-8ECB-211F9C46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3" name="Picture 1" descr="https://mail.google.com/mail/images/cleardot.gif">
          <a:extLst>
            <a:ext uri="{FF2B5EF4-FFF2-40B4-BE49-F238E27FC236}">
              <a16:creationId xmlns:a16="http://schemas.microsoft.com/office/drawing/2014/main" id="{24A07818-5F45-4DFC-9433-B6005618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4" name="Picture 1" descr="https://mail.google.com/mail/images/cleardot.gif">
          <a:extLst>
            <a:ext uri="{FF2B5EF4-FFF2-40B4-BE49-F238E27FC236}">
              <a16:creationId xmlns:a16="http://schemas.microsoft.com/office/drawing/2014/main" id="{48BD622E-4BC4-499E-A036-E3316BF6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0</xdr:colOff>
      <xdr:row>1</xdr:row>
      <xdr:rowOff>0</xdr:rowOff>
    </xdr:to>
    <xdr:sp macro="" textlink="">
      <xdr:nvSpPr>
        <xdr:cNvPr id="22486017" name="Object 1" hidden="1">
          <a:extLst>
            <a:ext uri="{63B3BB69-23CF-44E3-9099-C40C66FF867C}">
              <a14:compatExt xmlns:a14="http://schemas.microsoft.com/office/drawing/2010/main" spid="_x0000_s22486017"/>
            </a:ext>
            <a:ext uri="{FF2B5EF4-FFF2-40B4-BE49-F238E27FC236}">
              <a16:creationId xmlns:a16="http://schemas.microsoft.com/office/drawing/2014/main" id="{28C6DDB0-27FE-44F6-8E2B-C98668921F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5" name="Picture 1" descr="https://mail.google.com/mail/images/cleardot.gif">
          <a:extLst>
            <a:ext uri="{FF2B5EF4-FFF2-40B4-BE49-F238E27FC236}">
              <a16:creationId xmlns:a16="http://schemas.microsoft.com/office/drawing/2014/main" id="{96C62915-B8C6-4FED-B46D-5169B270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6" name="Picture 1" descr="https://mail.google.com/mail/images/cleardot.gif">
          <a:extLst>
            <a:ext uri="{FF2B5EF4-FFF2-40B4-BE49-F238E27FC236}">
              <a16:creationId xmlns:a16="http://schemas.microsoft.com/office/drawing/2014/main" id="{2E011879-DA66-481C-845C-780B4F90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7" name="Picture 1" descr="https://mail.google.com/mail/images/cleardot.gif">
          <a:extLst>
            <a:ext uri="{FF2B5EF4-FFF2-40B4-BE49-F238E27FC236}">
              <a16:creationId xmlns:a16="http://schemas.microsoft.com/office/drawing/2014/main" id="{ED26A0F7-D11E-4C93-9123-5DBA10FB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8" name="Picture 1" descr="https://mail.google.com/mail/images/cleardot.gif">
          <a:extLst>
            <a:ext uri="{FF2B5EF4-FFF2-40B4-BE49-F238E27FC236}">
              <a16:creationId xmlns:a16="http://schemas.microsoft.com/office/drawing/2014/main" id="{562A6725-AFE5-47EB-8B1D-9C1AF95F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09" name="Picture 1" descr="https://mail.google.com/mail/images/cleardot.gif">
          <a:extLst>
            <a:ext uri="{FF2B5EF4-FFF2-40B4-BE49-F238E27FC236}">
              <a16:creationId xmlns:a16="http://schemas.microsoft.com/office/drawing/2014/main" id="{B30E3078-1D20-432C-BCF1-5D6EE1B5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0" name="Picture 1" descr="https://mail.google.com/mail/images/cleardot.gif">
          <a:extLst>
            <a:ext uri="{FF2B5EF4-FFF2-40B4-BE49-F238E27FC236}">
              <a16:creationId xmlns:a16="http://schemas.microsoft.com/office/drawing/2014/main" id="{F52784A0-2223-44E8-ACE3-46195DD3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1" name="Picture 1" descr="https://mail.google.com/mail/images/cleardot.gif">
          <a:extLst>
            <a:ext uri="{FF2B5EF4-FFF2-40B4-BE49-F238E27FC236}">
              <a16:creationId xmlns:a16="http://schemas.microsoft.com/office/drawing/2014/main" id="{94A3ACA1-B6E4-40F5-A334-F26D6692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2" name="Picture 1" descr="https://mail.google.com/mail/images/cleardot.gif">
          <a:extLst>
            <a:ext uri="{FF2B5EF4-FFF2-40B4-BE49-F238E27FC236}">
              <a16:creationId xmlns:a16="http://schemas.microsoft.com/office/drawing/2014/main" id="{B3AB1F37-3D45-4A62-8108-552B071F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3" name="Picture 1" descr="https://mail.google.com/mail/images/cleardot.gif">
          <a:extLst>
            <a:ext uri="{FF2B5EF4-FFF2-40B4-BE49-F238E27FC236}">
              <a16:creationId xmlns:a16="http://schemas.microsoft.com/office/drawing/2014/main" id="{1501387D-6A66-4CE2-8321-91D353BE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4" name="Picture 1" descr="https://mail.google.com/mail/images/cleardot.gif">
          <a:extLst>
            <a:ext uri="{FF2B5EF4-FFF2-40B4-BE49-F238E27FC236}">
              <a16:creationId xmlns:a16="http://schemas.microsoft.com/office/drawing/2014/main" id="{CB47E4F1-0A4A-4E9C-A90D-6EDE7448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5" name="Picture 1" descr="https://mail.google.com/mail/images/cleardot.gif">
          <a:extLst>
            <a:ext uri="{FF2B5EF4-FFF2-40B4-BE49-F238E27FC236}">
              <a16:creationId xmlns:a16="http://schemas.microsoft.com/office/drawing/2014/main" id="{925E0110-C89A-4CB8-9F72-D22FAB89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6" name="Picture 1" descr="https://mail.google.com/mail/images/cleardot.gif">
          <a:extLst>
            <a:ext uri="{FF2B5EF4-FFF2-40B4-BE49-F238E27FC236}">
              <a16:creationId xmlns:a16="http://schemas.microsoft.com/office/drawing/2014/main" id="{55D3A2CE-30A1-4E3B-8660-DEE787AF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7" name="Picture 1" descr="https://mail.google.com/mail/images/cleardot.gif">
          <a:extLst>
            <a:ext uri="{FF2B5EF4-FFF2-40B4-BE49-F238E27FC236}">
              <a16:creationId xmlns:a16="http://schemas.microsoft.com/office/drawing/2014/main" id="{986D86C5-97E9-4AA1-9369-FEA90C00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8" name="Picture 1" descr="https://mail.google.com/mail/images/cleardot.gif">
          <a:extLst>
            <a:ext uri="{FF2B5EF4-FFF2-40B4-BE49-F238E27FC236}">
              <a16:creationId xmlns:a16="http://schemas.microsoft.com/office/drawing/2014/main" id="{D3085700-66D1-4827-9213-547C035C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19" name="Picture 1" descr="https://mail.google.com/mail/images/cleardot.gif">
          <a:extLst>
            <a:ext uri="{FF2B5EF4-FFF2-40B4-BE49-F238E27FC236}">
              <a16:creationId xmlns:a16="http://schemas.microsoft.com/office/drawing/2014/main" id="{5BD4E2A0-CEAA-45BA-8FAD-F8C1B23C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20" name="Picture 1" descr="https://mail.google.com/mail/images/cleardot.gif">
          <a:extLst>
            <a:ext uri="{FF2B5EF4-FFF2-40B4-BE49-F238E27FC236}">
              <a16:creationId xmlns:a16="http://schemas.microsoft.com/office/drawing/2014/main" id="{F379A687-F6E4-4E53-BEE6-695E2129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21" name="Picture 1" descr="https://mail.google.com/mail/images/cleardot.gif">
          <a:extLst>
            <a:ext uri="{FF2B5EF4-FFF2-40B4-BE49-F238E27FC236}">
              <a16:creationId xmlns:a16="http://schemas.microsoft.com/office/drawing/2014/main" id="{4DE034DB-D5A1-4698-8007-F93EACB3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22" name="Picture 905" descr="https://mail.google.com/mail/images/cleardot.gif">
          <a:extLst>
            <a:ext uri="{FF2B5EF4-FFF2-40B4-BE49-F238E27FC236}">
              <a16:creationId xmlns:a16="http://schemas.microsoft.com/office/drawing/2014/main" id="{08A66DA7-EE89-45D7-80B5-420EE153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23" name="Picture 906" descr="https://mail.google.com/mail/images/cleardot.gif">
          <a:extLst>
            <a:ext uri="{FF2B5EF4-FFF2-40B4-BE49-F238E27FC236}">
              <a16:creationId xmlns:a16="http://schemas.microsoft.com/office/drawing/2014/main" id="{5DD1932A-18A2-42F4-929A-3748AF1B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24" name="Picture 909" descr="https://mail.google.com/mail/images/cleardot.gif">
          <a:extLst>
            <a:ext uri="{FF2B5EF4-FFF2-40B4-BE49-F238E27FC236}">
              <a16:creationId xmlns:a16="http://schemas.microsoft.com/office/drawing/2014/main" id="{2B77EC86-6087-4383-A197-A9BDCA40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25" name="Picture 908" descr="https://mail.google.com/mail/images/cleardot.gif">
          <a:extLst>
            <a:ext uri="{FF2B5EF4-FFF2-40B4-BE49-F238E27FC236}">
              <a16:creationId xmlns:a16="http://schemas.microsoft.com/office/drawing/2014/main" id="{7E4ABB81-7F0A-44C0-914C-89332E76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26" name="Picture 1" descr="https://mail.google.com/mail/images/cleardot.gif">
          <a:extLst>
            <a:ext uri="{FF2B5EF4-FFF2-40B4-BE49-F238E27FC236}">
              <a16:creationId xmlns:a16="http://schemas.microsoft.com/office/drawing/2014/main" id="{2FBD52D4-4AE0-4FA2-806A-B8BD07CC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27" name="Picture 1" descr="https://mail.google.com/mail/images/cleardot.gif">
          <a:extLst>
            <a:ext uri="{FF2B5EF4-FFF2-40B4-BE49-F238E27FC236}">
              <a16:creationId xmlns:a16="http://schemas.microsoft.com/office/drawing/2014/main" id="{FBCC6942-1A51-4B5A-8306-9E972656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28" name="Picture 1" descr="https://mail.google.com/mail/images/cleardot.gif">
          <a:extLst>
            <a:ext uri="{FF2B5EF4-FFF2-40B4-BE49-F238E27FC236}">
              <a16:creationId xmlns:a16="http://schemas.microsoft.com/office/drawing/2014/main" id="{C4D71505-F780-45CE-A5EE-BE75365C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29" name="Picture 1" descr="https://mail.google.com/mail/images/cleardot.gif">
          <a:extLst>
            <a:ext uri="{FF2B5EF4-FFF2-40B4-BE49-F238E27FC236}">
              <a16:creationId xmlns:a16="http://schemas.microsoft.com/office/drawing/2014/main" id="{523BA2E9-4D8C-4294-8AA8-83F6A8C5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30" name="Picture 1" descr="https://mail.google.com/mail/images/cleardot.gif">
          <a:extLst>
            <a:ext uri="{FF2B5EF4-FFF2-40B4-BE49-F238E27FC236}">
              <a16:creationId xmlns:a16="http://schemas.microsoft.com/office/drawing/2014/main" id="{0EE3D871-42B0-4BC9-938F-CD65ACC0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31" name="Picture 1" descr="https://mail.google.com/mail/images/cleardot.gif">
          <a:extLst>
            <a:ext uri="{FF2B5EF4-FFF2-40B4-BE49-F238E27FC236}">
              <a16:creationId xmlns:a16="http://schemas.microsoft.com/office/drawing/2014/main" id="{D72F52C2-816C-4FB7-8846-1ACF9096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32" name="Picture 1" descr="https://mail.google.com/mail/images/cleardot.gif">
          <a:extLst>
            <a:ext uri="{FF2B5EF4-FFF2-40B4-BE49-F238E27FC236}">
              <a16:creationId xmlns:a16="http://schemas.microsoft.com/office/drawing/2014/main" id="{548218D9-EDD7-46C2-B8EB-F63AFC5A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33" name="Picture 1" descr="https://mail.google.com/mail/images/cleardot.gif">
          <a:extLst>
            <a:ext uri="{FF2B5EF4-FFF2-40B4-BE49-F238E27FC236}">
              <a16:creationId xmlns:a16="http://schemas.microsoft.com/office/drawing/2014/main" id="{5536BFEB-573A-4359-8CE0-0E8E13F1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34" name="Picture 1" descr="https://mail.google.com/mail/images/cleardot.gif">
          <a:extLst>
            <a:ext uri="{FF2B5EF4-FFF2-40B4-BE49-F238E27FC236}">
              <a16:creationId xmlns:a16="http://schemas.microsoft.com/office/drawing/2014/main" id="{5014D583-FEC4-4788-BDB6-0B3BF7FC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35" name="Picture 905" descr="https://mail.google.com/mail/images/cleardot.gif">
          <a:extLst>
            <a:ext uri="{FF2B5EF4-FFF2-40B4-BE49-F238E27FC236}">
              <a16:creationId xmlns:a16="http://schemas.microsoft.com/office/drawing/2014/main" id="{65289F81-BC3A-456B-BFBC-E203A326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36" name="Picture 906" descr="https://mail.google.com/mail/images/cleardot.gif">
          <a:extLst>
            <a:ext uri="{FF2B5EF4-FFF2-40B4-BE49-F238E27FC236}">
              <a16:creationId xmlns:a16="http://schemas.microsoft.com/office/drawing/2014/main" id="{0E833A4E-9672-4E67-B015-A49C1181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37" name="Picture 909" descr="https://mail.google.com/mail/images/cleardot.gif">
          <a:extLst>
            <a:ext uri="{FF2B5EF4-FFF2-40B4-BE49-F238E27FC236}">
              <a16:creationId xmlns:a16="http://schemas.microsoft.com/office/drawing/2014/main" id="{1994BF3E-D202-460C-8FB8-545D677D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38" name="Picture 908" descr="https://mail.google.com/mail/images/cleardot.gif">
          <a:extLst>
            <a:ext uri="{FF2B5EF4-FFF2-40B4-BE49-F238E27FC236}">
              <a16:creationId xmlns:a16="http://schemas.microsoft.com/office/drawing/2014/main" id="{F922D082-150F-4F57-9CCA-509942C9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39" name="Picture 1" descr="https://mail.google.com/mail/images/cleardot.gif">
          <a:extLst>
            <a:ext uri="{FF2B5EF4-FFF2-40B4-BE49-F238E27FC236}">
              <a16:creationId xmlns:a16="http://schemas.microsoft.com/office/drawing/2014/main" id="{3899035B-8B66-4089-8ADA-532F15AD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0" name="Picture 1" descr="https://mail.google.com/mail/images/cleardot.gif">
          <a:extLst>
            <a:ext uri="{FF2B5EF4-FFF2-40B4-BE49-F238E27FC236}">
              <a16:creationId xmlns:a16="http://schemas.microsoft.com/office/drawing/2014/main" id="{E3ED40D3-84A8-4C36-B264-C4C0B0A0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1" name="Picture 1" descr="https://mail.google.com/mail/images/cleardot.gif">
          <a:extLst>
            <a:ext uri="{FF2B5EF4-FFF2-40B4-BE49-F238E27FC236}">
              <a16:creationId xmlns:a16="http://schemas.microsoft.com/office/drawing/2014/main" id="{6516E9FC-F319-4394-A934-EF0BEB8D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2" name="Picture 1" descr="https://mail.google.com/mail/images/cleardot.gif">
          <a:extLst>
            <a:ext uri="{FF2B5EF4-FFF2-40B4-BE49-F238E27FC236}">
              <a16:creationId xmlns:a16="http://schemas.microsoft.com/office/drawing/2014/main" id="{E42F2919-F017-4C1D-AE54-217E335A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3" name="Picture 1" descr="https://mail.google.com/mail/images/cleardot.gif">
          <a:extLst>
            <a:ext uri="{FF2B5EF4-FFF2-40B4-BE49-F238E27FC236}">
              <a16:creationId xmlns:a16="http://schemas.microsoft.com/office/drawing/2014/main" id="{533E3C97-96D9-4B03-94F0-0554F4AE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4" name="Picture 1" descr="https://mail.google.com/mail/images/cleardot.gif">
          <a:extLst>
            <a:ext uri="{FF2B5EF4-FFF2-40B4-BE49-F238E27FC236}">
              <a16:creationId xmlns:a16="http://schemas.microsoft.com/office/drawing/2014/main" id="{391F2688-3C2D-4D63-BDE3-1C098106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5" name="Picture 1" descr="https://mail.google.com/mail/images/cleardot.gif">
          <a:extLst>
            <a:ext uri="{FF2B5EF4-FFF2-40B4-BE49-F238E27FC236}">
              <a16:creationId xmlns:a16="http://schemas.microsoft.com/office/drawing/2014/main" id="{40A6E287-229B-4828-83FB-06E59F18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6" name="Picture 1" descr="https://mail.google.com/mail/images/cleardot.gif">
          <a:extLst>
            <a:ext uri="{FF2B5EF4-FFF2-40B4-BE49-F238E27FC236}">
              <a16:creationId xmlns:a16="http://schemas.microsoft.com/office/drawing/2014/main" id="{18BA0FB8-23A6-4216-B79A-7FE3AFC0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7" name="Picture 1" descr="https://mail.google.com/mail/images/cleardot.gif">
          <a:extLst>
            <a:ext uri="{FF2B5EF4-FFF2-40B4-BE49-F238E27FC236}">
              <a16:creationId xmlns:a16="http://schemas.microsoft.com/office/drawing/2014/main" id="{DF9749B4-940D-4B58-BA92-1FE4AEB9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8" name="Picture 1" descr="https://mail.google.com/mail/images/cleardot.gif">
          <a:extLst>
            <a:ext uri="{FF2B5EF4-FFF2-40B4-BE49-F238E27FC236}">
              <a16:creationId xmlns:a16="http://schemas.microsoft.com/office/drawing/2014/main" id="{EB197107-1B0B-4060-940C-A71C973C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49" name="Picture 1" descr="https://mail.google.com/mail/images/cleardot.gif">
          <a:extLst>
            <a:ext uri="{FF2B5EF4-FFF2-40B4-BE49-F238E27FC236}">
              <a16:creationId xmlns:a16="http://schemas.microsoft.com/office/drawing/2014/main" id="{D00FC5F4-1951-4FB0-A6D9-630705B5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50" name="Picture 1" descr="https://mail.google.com/mail/images/cleardot.gif">
          <a:extLst>
            <a:ext uri="{FF2B5EF4-FFF2-40B4-BE49-F238E27FC236}">
              <a16:creationId xmlns:a16="http://schemas.microsoft.com/office/drawing/2014/main" id="{33B62639-83B2-4CBB-AD96-5A65C673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51" name="Picture 1" descr="https://mail.google.com/mail/images/cleardot.gif">
          <a:extLst>
            <a:ext uri="{FF2B5EF4-FFF2-40B4-BE49-F238E27FC236}">
              <a16:creationId xmlns:a16="http://schemas.microsoft.com/office/drawing/2014/main" id="{46B80637-4727-43A6-9ABD-0F257901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52" name="Picture 1" descr="https://mail.google.com/mail/images/cleardot.gif">
          <a:extLst>
            <a:ext uri="{FF2B5EF4-FFF2-40B4-BE49-F238E27FC236}">
              <a16:creationId xmlns:a16="http://schemas.microsoft.com/office/drawing/2014/main" id="{D8512250-B638-4B57-BB4D-9979612E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53" name="Picture 1" descr="https://mail.google.com/mail/images/cleardot.gif">
          <a:extLst>
            <a:ext uri="{FF2B5EF4-FFF2-40B4-BE49-F238E27FC236}">
              <a16:creationId xmlns:a16="http://schemas.microsoft.com/office/drawing/2014/main" id="{34F54CDE-C3D5-4596-9F3F-31D0F4A4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54" name="Picture 1" descr="https://mail.google.com/mail/images/cleardot.gif">
          <a:extLst>
            <a:ext uri="{FF2B5EF4-FFF2-40B4-BE49-F238E27FC236}">
              <a16:creationId xmlns:a16="http://schemas.microsoft.com/office/drawing/2014/main" id="{341D9239-A74F-4C8F-95BC-30E01BA6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55" name="Picture 1" descr="https://mail.google.com/mail/images/cleardot.gif">
          <a:extLst>
            <a:ext uri="{FF2B5EF4-FFF2-40B4-BE49-F238E27FC236}">
              <a16:creationId xmlns:a16="http://schemas.microsoft.com/office/drawing/2014/main" id="{66DC1D4B-9751-4160-94BC-C2250833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56" name="Picture 905" descr="https://mail.google.com/mail/images/cleardot.gif">
          <a:extLst>
            <a:ext uri="{FF2B5EF4-FFF2-40B4-BE49-F238E27FC236}">
              <a16:creationId xmlns:a16="http://schemas.microsoft.com/office/drawing/2014/main" id="{41410C2B-D227-4B97-ADDC-500B5EEE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57" name="Picture 906" descr="https://mail.google.com/mail/images/cleardot.gif">
          <a:extLst>
            <a:ext uri="{FF2B5EF4-FFF2-40B4-BE49-F238E27FC236}">
              <a16:creationId xmlns:a16="http://schemas.microsoft.com/office/drawing/2014/main" id="{1EC434A4-79D1-4C50-9186-1DE41418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58" name="Picture 909" descr="https://mail.google.com/mail/images/cleardot.gif">
          <a:extLst>
            <a:ext uri="{FF2B5EF4-FFF2-40B4-BE49-F238E27FC236}">
              <a16:creationId xmlns:a16="http://schemas.microsoft.com/office/drawing/2014/main" id="{19B7E3A4-D750-40A9-8D99-133B0975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59" name="Picture 908" descr="https://mail.google.com/mail/images/cleardot.gif">
          <a:extLst>
            <a:ext uri="{FF2B5EF4-FFF2-40B4-BE49-F238E27FC236}">
              <a16:creationId xmlns:a16="http://schemas.microsoft.com/office/drawing/2014/main" id="{BAB278D7-DD3C-45AE-827E-2BA2D767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60" name="Picture 909" descr="https://mail.google.com/mail/images/cleardot.gif">
          <a:extLst>
            <a:ext uri="{FF2B5EF4-FFF2-40B4-BE49-F238E27FC236}">
              <a16:creationId xmlns:a16="http://schemas.microsoft.com/office/drawing/2014/main" id="{2267F5B2-737A-460A-8716-FAB50BE2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1" name="Picture 1" descr="https://mail.google.com/mail/images/cleardot.gif">
          <a:extLst>
            <a:ext uri="{FF2B5EF4-FFF2-40B4-BE49-F238E27FC236}">
              <a16:creationId xmlns:a16="http://schemas.microsoft.com/office/drawing/2014/main" id="{7104878E-D44E-491F-B3C0-ED207B92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2" name="Picture 1" descr="https://mail.google.com/mail/images/cleardot.gif">
          <a:extLst>
            <a:ext uri="{FF2B5EF4-FFF2-40B4-BE49-F238E27FC236}">
              <a16:creationId xmlns:a16="http://schemas.microsoft.com/office/drawing/2014/main" id="{C6776782-A8A3-4A29-B9BC-C4ECDF9C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3" name="Picture 1" descr="https://mail.google.com/mail/images/cleardot.gif">
          <a:extLst>
            <a:ext uri="{FF2B5EF4-FFF2-40B4-BE49-F238E27FC236}">
              <a16:creationId xmlns:a16="http://schemas.microsoft.com/office/drawing/2014/main" id="{414A34FF-AF11-4918-BD6A-812D8507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4" name="Picture 1" descr="https://mail.google.com/mail/images/cleardot.gif">
          <a:extLst>
            <a:ext uri="{FF2B5EF4-FFF2-40B4-BE49-F238E27FC236}">
              <a16:creationId xmlns:a16="http://schemas.microsoft.com/office/drawing/2014/main" id="{E5B40CA5-0149-4EF1-BA68-EEEB9B6D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5" name="Picture 1" descr="https://mail.google.com/mail/images/cleardot.gif">
          <a:extLst>
            <a:ext uri="{FF2B5EF4-FFF2-40B4-BE49-F238E27FC236}">
              <a16:creationId xmlns:a16="http://schemas.microsoft.com/office/drawing/2014/main" id="{5A84ABFB-AE91-4C43-A98D-297D5EB7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6" name="Picture 1" descr="https://mail.google.com/mail/images/cleardot.gif">
          <a:extLst>
            <a:ext uri="{FF2B5EF4-FFF2-40B4-BE49-F238E27FC236}">
              <a16:creationId xmlns:a16="http://schemas.microsoft.com/office/drawing/2014/main" id="{860D101A-5E22-4E09-80B3-5DCE0D08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7" name="Picture 1" descr="https://mail.google.com/mail/images/cleardot.gif">
          <a:extLst>
            <a:ext uri="{FF2B5EF4-FFF2-40B4-BE49-F238E27FC236}">
              <a16:creationId xmlns:a16="http://schemas.microsoft.com/office/drawing/2014/main" id="{75BFB851-4C89-40B6-8510-867A87A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8" name="Picture 1" descr="https://mail.google.com/mail/images/cleardot.gif">
          <a:extLst>
            <a:ext uri="{FF2B5EF4-FFF2-40B4-BE49-F238E27FC236}">
              <a16:creationId xmlns:a16="http://schemas.microsoft.com/office/drawing/2014/main" id="{3BC5BE65-94E6-4424-815B-8267EBD6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69" name="Picture 1" descr="https://mail.google.com/mail/images/cleardot.gif">
          <a:extLst>
            <a:ext uri="{FF2B5EF4-FFF2-40B4-BE49-F238E27FC236}">
              <a16:creationId xmlns:a16="http://schemas.microsoft.com/office/drawing/2014/main" id="{6C3870C6-95C7-4899-8525-2E4F56B4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0" name="Picture 1" descr="https://mail.google.com/mail/images/cleardot.gif">
          <a:extLst>
            <a:ext uri="{FF2B5EF4-FFF2-40B4-BE49-F238E27FC236}">
              <a16:creationId xmlns:a16="http://schemas.microsoft.com/office/drawing/2014/main" id="{323D1EAE-5729-474B-B65E-78E5A7D0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1" name="Picture 1" descr="https://mail.google.com/mail/images/cleardot.gif">
          <a:extLst>
            <a:ext uri="{FF2B5EF4-FFF2-40B4-BE49-F238E27FC236}">
              <a16:creationId xmlns:a16="http://schemas.microsoft.com/office/drawing/2014/main" id="{0E735078-6083-4D60-8879-75A55717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2" name="Picture 1" descr="https://mail.google.com/mail/images/cleardot.gif">
          <a:extLst>
            <a:ext uri="{FF2B5EF4-FFF2-40B4-BE49-F238E27FC236}">
              <a16:creationId xmlns:a16="http://schemas.microsoft.com/office/drawing/2014/main" id="{92A54B49-4555-4B45-9009-4C09A6A9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3" name="Picture 1" descr="https://mail.google.com/mail/images/cleardot.gif">
          <a:extLst>
            <a:ext uri="{FF2B5EF4-FFF2-40B4-BE49-F238E27FC236}">
              <a16:creationId xmlns:a16="http://schemas.microsoft.com/office/drawing/2014/main" id="{1244371C-F139-4A45-9938-DCBBD473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4" name="Picture 1" descr="https://mail.google.com/mail/images/cleardot.gif">
          <a:extLst>
            <a:ext uri="{FF2B5EF4-FFF2-40B4-BE49-F238E27FC236}">
              <a16:creationId xmlns:a16="http://schemas.microsoft.com/office/drawing/2014/main" id="{379C883E-BB9C-47B5-85CE-E8DFEB20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5" name="Picture 1" descr="https://mail.google.com/mail/images/cleardot.gif">
          <a:extLst>
            <a:ext uri="{FF2B5EF4-FFF2-40B4-BE49-F238E27FC236}">
              <a16:creationId xmlns:a16="http://schemas.microsoft.com/office/drawing/2014/main" id="{D3FC1715-A445-4893-AF93-DA3C3E51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6" name="Picture 1" descr="https://mail.google.com/mail/images/cleardot.gif">
          <a:extLst>
            <a:ext uri="{FF2B5EF4-FFF2-40B4-BE49-F238E27FC236}">
              <a16:creationId xmlns:a16="http://schemas.microsoft.com/office/drawing/2014/main" id="{AEB173A4-8056-4E0E-AF02-B642E223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77" name="Picture 1" descr="https://mail.google.com/mail/images/cleardot.gif">
          <a:extLst>
            <a:ext uri="{FF2B5EF4-FFF2-40B4-BE49-F238E27FC236}">
              <a16:creationId xmlns:a16="http://schemas.microsoft.com/office/drawing/2014/main" id="{53E7BBF8-6FE1-4126-B388-3C4987C1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78" name="Picture 905" descr="https://mail.google.com/mail/images/cleardot.gif">
          <a:extLst>
            <a:ext uri="{FF2B5EF4-FFF2-40B4-BE49-F238E27FC236}">
              <a16:creationId xmlns:a16="http://schemas.microsoft.com/office/drawing/2014/main" id="{1F6CB5C5-156F-4FF4-A797-D29FDAFE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79" name="Picture 906" descr="https://mail.google.com/mail/images/cleardot.gif">
          <a:extLst>
            <a:ext uri="{FF2B5EF4-FFF2-40B4-BE49-F238E27FC236}">
              <a16:creationId xmlns:a16="http://schemas.microsoft.com/office/drawing/2014/main" id="{0A9E0626-CF47-4DD6-BF2C-8AF58162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80" name="Picture 909" descr="https://mail.google.com/mail/images/cleardot.gif">
          <a:extLst>
            <a:ext uri="{FF2B5EF4-FFF2-40B4-BE49-F238E27FC236}">
              <a16:creationId xmlns:a16="http://schemas.microsoft.com/office/drawing/2014/main" id="{2963C4DB-D4F0-48E0-9473-76A2F1E6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81" name="Picture 908" descr="https://mail.google.com/mail/images/cleardot.gif">
          <a:extLst>
            <a:ext uri="{FF2B5EF4-FFF2-40B4-BE49-F238E27FC236}">
              <a16:creationId xmlns:a16="http://schemas.microsoft.com/office/drawing/2014/main" id="{E88F695E-0BC9-47F1-A9E7-0CA96B0D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882" name="Picture 909" descr="https://mail.google.com/mail/images/cleardot.gif">
          <a:extLst>
            <a:ext uri="{FF2B5EF4-FFF2-40B4-BE49-F238E27FC236}">
              <a16:creationId xmlns:a16="http://schemas.microsoft.com/office/drawing/2014/main" id="{516D18A5-E9AF-45BD-A359-47D86209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83" name="Picture 1" descr="https://mail.google.com/mail/images/cleardot.gif">
          <a:extLst>
            <a:ext uri="{FF2B5EF4-FFF2-40B4-BE49-F238E27FC236}">
              <a16:creationId xmlns:a16="http://schemas.microsoft.com/office/drawing/2014/main" id="{34C75ABE-EFB3-4D9B-9810-F439404A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84" name="Picture 1" descr="https://mail.google.com/mail/images/cleardot.gif">
          <a:extLst>
            <a:ext uri="{FF2B5EF4-FFF2-40B4-BE49-F238E27FC236}">
              <a16:creationId xmlns:a16="http://schemas.microsoft.com/office/drawing/2014/main" id="{E1408CDA-5973-40D1-BE50-2BA16919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85" name="Picture 1" descr="https://mail.google.com/mail/images/cleardot.gif">
          <a:extLst>
            <a:ext uri="{FF2B5EF4-FFF2-40B4-BE49-F238E27FC236}">
              <a16:creationId xmlns:a16="http://schemas.microsoft.com/office/drawing/2014/main" id="{C6F227A5-2F48-43C6-81C7-F267501A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86" name="Picture 1" descr="https://mail.google.com/mail/images/cleardot.gif">
          <a:extLst>
            <a:ext uri="{FF2B5EF4-FFF2-40B4-BE49-F238E27FC236}">
              <a16:creationId xmlns:a16="http://schemas.microsoft.com/office/drawing/2014/main" id="{EB16DF82-E6FE-4EBB-8348-609247AB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87" name="Picture 1" descr="https://mail.google.com/mail/images/cleardot.gif">
          <a:extLst>
            <a:ext uri="{FF2B5EF4-FFF2-40B4-BE49-F238E27FC236}">
              <a16:creationId xmlns:a16="http://schemas.microsoft.com/office/drawing/2014/main" id="{9DE83E4A-070C-4B05-B9C8-BFA1F2AF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88" name="Picture 1" descr="https://mail.google.com/mail/images/cleardot.gif">
          <a:extLst>
            <a:ext uri="{FF2B5EF4-FFF2-40B4-BE49-F238E27FC236}">
              <a16:creationId xmlns:a16="http://schemas.microsoft.com/office/drawing/2014/main" id="{88B3397D-8016-411C-91F8-609A2BC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89" name="Picture 1" descr="https://mail.google.com/mail/images/cleardot.gif">
          <a:extLst>
            <a:ext uri="{FF2B5EF4-FFF2-40B4-BE49-F238E27FC236}">
              <a16:creationId xmlns:a16="http://schemas.microsoft.com/office/drawing/2014/main" id="{776D8B74-0A63-4CC3-ABE5-4F71C61F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0" name="Picture 1" descr="https://mail.google.com/mail/images/cleardot.gif">
          <a:extLst>
            <a:ext uri="{FF2B5EF4-FFF2-40B4-BE49-F238E27FC236}">
              <a16:creationId xmlns:a16="http://schemas.microsoft.com/office/drawing/2014/main" id="{EFC03869-0CBE-4E08-90BC-AD9D9D52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1" name="Picture 1" descr="https://mail.google.com/mail/images/cleardot.gif">
          <a:extLst>
            <a:ext uri="{FF2B5EF4-FFF2-40B4-BE49-F238E27FC236}">
              <a16:creationId xmlns:a16="http://schemas.microsoft.com/office/drawing/2014/main" id="{B9315BFC-D660-46A8-8BC8-12EDD9CD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2" name="Picture 1" descr="https://mail.google.com/mail/images/cleardot.gif">
          <a:extLst>
            <a:ext uri="{FF2B5EF4-FFF2-40B4-BE49-F238E27FC236}">
              <a16:creationId xmlns:a16="http://schemas.microsoft.com/office/drawing/2014/main" id="{C593BF4B-2C26-432A-B56D-51DE89AE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3" name="Picture 1" descr="https://mail.google.com/mail/images/cleardot.gif">
          <a:extLst>
            <a:ext uri="{FF2B5EF4-FFF2-40B4-BE49-F238E27FC236}">
              <a16:creationId xmlns:a16="http://schemas.microsoft.com/office/drawing/2014/main" id="{879488C9-AA2C-40B6-B190-38AD4B8A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4" name="Picture 1" descr="https://mail.google.com/mail/images/cleardot.gif">
          <a:extLst>
            <a:ext uri="{FF2B5EF4-FFF2-40B4-BE49-F238E27FC236}">
              <a16:creationId xmlns:a16="http://schemas.microsoft.com/office/drawing/2014/main" id="{8DA9559F-57EB-42CD-B17C-3E37DAA9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5" name="Picture 1" descr="https://mail.google.com/mail/images/cleardot.gif">
          <a:extLst>
            <a:ext uri="{FF2B5EF4-FFF2-40B4-BE49-F238E27FC236}">
              <a16:creationId xmlns:a16="http://schemas.microsoft.com/office/drawing/2014/main" id="{AE7E571D-12A8-48ED-B565-D283CB49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6" name="Picture 1" descr="https://mail.google.com/mail/images/cleardot.gif">
          <a:extLst>
            <a:ext uri="{FF2B5EF4-FFF2-40B4-BE49-F238E27FC236}">
              <a16:creationId xmlns:a16="http://schemas.microsoft.com/office/drawing/2014/main" id="{F1E03DBA-23BA-442F-8FC4-7FBEB46A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7" name="Picture 1" descr="https://mail.google.com/mail/images/cleardot.gif">
          <a:extLst>
            <a:ext uri="{FF2B5EF4-FFF2-40B4-BE49-F238E27FC236}">
              <a16:creationId xmlns:a16="http://schemas.microsoft.com/office/drawing/2014/main" id="{86DB6FE1-3EEC-41E5-A041-DC3E685C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8" name="Picture 1" descr="https://mail.google.com/mail/images/cleardot.gif">
          <a:extLst>
            <a:ext uri="{FF2B5EF4-FFF2-40B4-BE49-F238E27FC236}">
              <a16:creationId xmlns:a16="http://schemas.microsoft.com/office/drawing/2014/main" id="{3E141065-2734-4AD9-82F5-6C1E0285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899" name="Picture 1" descr="https://mail.google.com/mail/images/cleardot.gif">
          <a:extLst>
            <a:ext uri="{FF2B5EF4-FFF2-40B4-BE49-F238E27FC236}">
              <a16:creationId xmlns:a16="http://schemas.microsoft.com/office/drawing/2014/main" id="{8C4C01A0-9B6B-404A-80E2-BEB958C6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00" name="Picture 905" descr="https://mail.google.com/mail/images/cleardot.gif">
          <a:extLst>
            <a:ext uri="{FF2B5EF4-FFF2-40B4-BE49-F238E27FC236}">
              <a16:creationId xmlns:a16="http://schemas.microsoft.com/office/drawing/2014/main" id="{4AB7773F-FCE6-4B68-A14E-A483AD55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01" name="Picture 906" descr="https://mail.google.com/mail/images/cleardot.gif">
          <a:extLst>
            <a:ext uri="{FF2B5EF4-FFF2-40B4-BE49-F238E27FC236}">
              <a16:creationId xmlns:a16="http://schemas.microsoft.com/office/drawing/2014/main" id="{09260401-FB90-4F9C-BB90-1A47F9B7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02" name="Picture 909" descr="https://mail.google.com/mail/images/cleardot.gif">
          <a:extLst>
            <a:ext uri="{FF2B5EF4-FFF2-40B4-BE49-F238E27FC236}">
              <a16:creationId xmlns:a16="http://schemas.microsoft.com/office/drawing/2014/main" id="{B3099B40-731B-4BFB-8058-8584B2F4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03" name="Picture 908" descr="https://mail.google.com/mail/images/cleardot.gif">
          <a:extLst>
            <a:ext uri="{FF2B5EF4-FFF2-40B4-BE49-F238E27FC236}">
              <a16:creationId xmlns:a16="http://schemas.microsoft.com/office/drawing/2014/main" id="{6A87B190-3FA3-4CF1-9861-7649C3A9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04" name="Picture 909" descr="https://mail.google.com/mail/images/cleardot.gif">
          <a:extLst>
            <a:ext uri="{FF2B5EF4-FFF2-40B4-BE49-F238E27FC236}">
              <a16:creationId xmlns:a16="http://schemas.microsoft.com/office/drawing/2014/main" id="{8622F778-FBE8-43D7-841C-38285CB2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05" name="Picture 1" descr="https://mail.google.com/mail/images/cleardot.gif">
          <a:extLst>
            <a:ext uri="{FF2B5EF4-FFF2-40B4-BE49-F238E27FC236}">
              <a16:creationId xmlns:a16="http://schemas.microsoft.com/office/drawing/2014/main" id="{8007DEE4-2495-4B00-9CB0-4C007CB1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06" name="Picture 1" descr="https://mail.google.com/mail/images/cleardot.gif">
          <a:extLst>
            <a:ext uri="{FF2B5EF4-FFF2-40B4-BE49-F238E27FC236}">
              <a16:creationId xmlns:a16="http://schemas.microsoft.com/office/drawing/2014/main" id="{7BD5EBC1-1C7C-4089-A393-BFDBD9C8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07" name="Picture 1" descr="https://mail.google.com/mail/images/cleardot.gif">
          <a:extLst>
            <a:ext uri="{FF2B5EF4-FFF2-40B4-BE49-F238E27FC236}">
              <a16:creationId xmlns:a16="http://schemas.microsoft.com/office/drawing/2014/main" id="{D05D23C0-4CA4-47BF-8F48-17A7150B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08" name="Picture 1" descr="https://mail.google.com/mail/images/cleardot.gif">
          <a:extLst>
            <a:ext uri="{FF2B5EF4-FFF2-40B4-BE49-F238E27FC236}">
              <a16:creationId xmlns:a16="http://schemas.microsoft.com/office/drawing/2014/main" id="{1C6A3217-5193-4F23-9D6A-70811FC1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09" name="Picture 1" descr="https://mail.google.com/mail/images/cleardot.gif">
          <a:extLst>
            <a:ext uri="{FF2B5EF4-FFF2-40B4-BE49-F238E27FC236}">
              <a16:creationId xmlns:a16="http://schemas.microsoft.com/office/drawing/2014/main" id="{65C7DFD3-E069-43EF-B203-24A815E1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0" name="Picture 1" descr="https://mail.google.com/mail/images/cleardot.gif">
          <a:extLst>
            <a:ext uri="{FF2B5EF4-FFF2-40B4-BE49-F238E27FC236}">
              <a16:creationId xmlns:a16="http://schemas.microsoft.com/office/drawing/2014/main" id="{99DF4635-F327-4247-83A2-BC076025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1" name="Picture 1" descr="https://mail.google.com/mail/images/cleardot.gif">
          <a:extLst>
            <a:ext uri="{FF2B5EF4-FFF2-40B4-BE49-F238E27FC236}">
              <a16:creationId xmlns:a16="http://schemas.microsoft.com/office/drawing/2014/main" id="{54BBC93A-C9DF-45F0-B6A4-1AF46DE2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2" name="Picture 1" descr="https://mail.google.com/mail/images/cleardot.gif">
          <a:extLst>
            <a:ext uri="{FF2B5EF4-FFF2-40B4-BE49-F238E27FC236}">
              <a16:creationId xmlns:a16="http://schemas.microsoft.com/office/drawing/2014/main" id="{095B4B99-F4FA-4E22-A13F-AC94EAC0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13" name="Picture 909" descr="https://mail.google.com/mail/images/cleardot.gif">
          <a:extLst>
            <a:ext uri="{FF2B5EF4-FFF2-40B4-BE49-F238E27FC236}">
              <a16:creationId xmlns:a16="http://schemas.microsoft.com/office/drawing/2014/main" id="{F59647EC-55AB-4416-9048-C168B58C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4" name="Picture 1" descr="https://mail.google.com/mail/images/cleardot.gif">
          <a:extLst>
            <a:ext uri="{FF2B5EF4-FFF2-40B4-BE49-F238E27FC236}">
              <a16:creationId xmlns:a16="http://schemas.microsoft.com/office/drawing/2014/main" id="{0337B553-4EC8-44AF-87F4-ECDB0195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5" name="Picture 1" descr="https://mail.google.com/mail/images/cleardot.gif">
          <a:extLst>
            <a:ext uri="{FF2B5EF4-FFF2-40B4-BE49-F238E27FC236}">
              <a16:creationId xmlns:a16="http://schemas.microsoft.com/office/drawing/2014/main" id="{8A2EF6AF-4A26-4C2D-BB5E-3F482796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6" name="Picture 1" descr="https://mail.google.com/mail/images/cleardot.gif">
          <a:extLst>
            <a:ext uri="{FF2B5EF4-FFF2-40B4-BE49-F238E27FC236}">
              <a16:creationId xmlns:a16="http://schemas.microsoft.com/office/drawing/2014/main" id="{298002AD-91E7-43A9-89AB-AA50FB75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7" name="Picture 1" descr="https://mail.google.com/mail/images/cleardot.gif">
          <a:extLst>
            <a:ext uri="{FF2B5EF4-FFF2-40B4-BE49-F238E27FC236}">
              <a16:creationId xmlns:a16="http://schemas.microsoft.com/office/drawing/2014/main" id="{C4D8AD3C-153A-4255-9567-D081498C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8" name="Picture 1" descr="https://mail.google.com/mail/images/cleardot.gif">
          <a:extLst>
            <a:ext uri="{FF2B5EF4-FFF2-40B4-BE49-F238E27FC236}">
              <a16:creationId xmlns:a16="http://schemas.microsoft.com/office/drawing/2014/main" id="{BB0982C5-A0BF-478E-8E95-430D1D5D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19" name="Picture 1" descr="https://mail.google.com/mail/images/cleardot.gif">
          <a:extLst>
            <a:ext uri="{FF2B5EF4-FFF2-40B4-BE49-F238E27FC236}">
              <a16:creationId xmlns:a16="http://schemas.microsoft.com/office/drawing/2014/main" id="{5B18629C-A5E5-4A03-B679-9A25C034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0" name="Picture 1" descr="https://mail.google.com/mail/images/cleardot.gif">
          <a:extLst>
            <a:ext uri="{FF2B5EF4-FFF2-40B4-BE49-F238E27FC236}">
              <a16:creationId xmlns:a16="http://schemas.microsoft.com/office/drawing/2014/main" id="{9E047DF2-E7D0-47D0-ACFC-4650CFF1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1" name="Picture 1" descr="https://mail.google.com/mail/images/cleardot.gif">
          <a:extLst>
            <a:ext uri="{FF2B5EF4-FFF2-40B4-BE49-F238E27FC236}">
              <a16:creationId xmlns:a16="http://schemas.microsoft.com/office/drawing/2014/main" id="{B1E3D9AA-72D2-471B-AD31-397C2274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22" name="Picture 909" descr="https://mail.google.com/mail/images/cleardot.gif">
          <a:extLst>
            <a:ext uri="{FF2B5EF4-FFF2-40B4-BE49-F238E27FC236}">
              <a16:creationId xmlns:a16="http://schemas.microsoft.com/office/drawing/2014/main" id="{76B6FC1E-DEA0-45D1-962C-AC60C5CB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3" name="Picture 1" descr="https://mail.google.com/mail/images/cleardot.gif">
          <a:extLst>
            <a:ext uri="{FF2B5EF4-FFF2-40B4-BE49-F238E27FC236}">
              <a16:creationId xmlns:a16="http://schemas.microsoft.com/office/drawing/2014/main" id="{FBCCFFAA-1CD3-4F4C-A5AD-16B388CD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4" name="Picture 1" descr="https://mail.google.com/mail/images/cleardot.gif">
          <a:extLst>
            <a:ext uri="{FF2B5EF4-FFF2-40B4-BE49-F238E27FC236}">
              <a16:creationId xmlns:a16="http://schemas.microsoft.com/office/drawing/2014/main" id="{C238C446-55F2-4E20-8AE6-56DDC4DD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5" name="Picture 1" descr="https://mail.google.com/mail/images/cleardot.gif">
          <a:extLst>
            <a:ext uri="{FF2B5EF4-FFF2-40B4-BE49-F238E27FC236}">
              <a16:creationId xmlns:a16="http://schemas.microsoft.com/office/drawing/2014/main" id="{31CA2589-FD8E-43C0-809D-3982770F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6" name="Picture 1" descr="https://mail.google.com/mail/images/cleardot.gif">
          <a:extLst>
            <a:ext uri="{FF2B5EF4-FFF2-40B4-BE49-F238E27FC236}">
              <a16:creationId xmlns:a16="http://schemas.microsoft.com/office/drawing/2014/main" id="{A2380066-C8C9-454D-ACCD-BF80E9CC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7" name="Picture 1" descr="https://mail.google.com/mail/images/cleardot.gif">
          <a:extLst>
            <a:ext uri="{FF2B5EF4-FFF2-40B4-BE49-F238E27FC236}">
              <a16:creationId xmlns:a16="http://schemas.microsoft.com/office/drawing/2014/main" id="{02581FC3-CDA9-4295-8F25-85CE618B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8" name="Picture 1" descr="https://mail.google.com/mail/images/cleardot.gif">
          <a:extLst>
            <a:ext uri="{FF2B5EF4-FFF2-40B4-BE49-F238E27FC236}">
              <a16:creationId xmlns:a16="http://schemas.microsoft.com/office/drawing/2014/main" id="{79EC2F3E-DE52-4453-8F02-0503CF58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29" name="Picture 1" descr="https://mail.google.com/mail/images/cleardot.gif">
          <a:extLst>
            <a:ext uri="{FF2B5EF4-FFF2-40B4-BE49-F238E27FC236}">
              <a16:creationId xmlns:a16="http://schemas.microsoft.com/office/drawing/2014/main" id="{FC0A6CFC-F857-42A7-9BE9-E74D3DEF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0" name="Picture 1" descr="https://mail.google.com/mail/images/cleardot.gif">
          <a:extLst>
            <a:ext uri="{FF2B5EF4-FFF2-40B4-BE49-F238E27FC236}">
              <a16:creationId xmlns:a16="http://schemas.microsoft.com/office/drawing/2014/main" id="{4DAC1CD1-504F-421E-A584-D3344CA4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31" name="Picture 909" descr="https://mail.google.com/mail/images/cleardot.gif">
          <a:extLst>
            <a:ext uri="{FF2B5EF4-FFF2-40B4-BE49-F238E27FC236}">
              <a16:creationId xmlns:a16="http://schemas.microsoft.com/office/drawing/2014/main" id="{63BA835D-BB63-4228-9FF2-81C6868A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876300</xdr:colOff>
      <xdr:row>258</xdr:row>
      <xdr:rowOff>0</xdr:rowOff>
    </xdr:from>
    <xdr:to>
      <xdr:col>4</xdr:col>
      <xdr:colOff>914400</xdr:colOff>
      <xdr:row>258</xdr:row>
      <xdr:rowOff>156882</xdr:rowOff>
    </xdr:to>
    <xdr:pic>
      <xdr:nvPicPr>
        <xdr:cNvPr id="22675932" name="Picture 1" descr="https://mail.google.com/mail/images/cleardot.gif">
          <a:extLst>
            <a:ext uri="{FF2B5EF4-FFF2-40B4-BE49-F238E27FC236}">
              <a16:creationId xmlns:a16="http://schemas.microsoft.com/office/drawing/2014/main" id="{120433D3-7C09-42AE-BB8C-A7BECC83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527970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3" name="Picture 1" descr="https://mail.google.com/mail/images/cleardot.gif">
          <a:extLst>
            <a:ext uri="{FF2B5EF4-FFF2-40B4-BE49-F238E27FC236}">
              <a16:creationId xmlns:a16="http://schemas.microsoft.com/office/drawing/2014/main" id="{AAE6C80A-22C0-4EA3-8F93-334F1184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4" name="Picture 1" descr="https://mail.google.com/mail/images/cleardot.gif">
          <a:extLst>
            <a:ext uri="{FF2B5EF4-FFF2-40B4-BE49-F238E27FC236}">
              <a16:creationId xmlns:a16="http://schemas.microsoft.com/office/drawing/2014/main" id="{1432BFE5-B7F8-40C5-82FB-1E8CA985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5" name="Picture 1" descr="https://mail.google.com/mail/images/cleardot.gif">
          <a:extLst>
            <a:ext uri="{FF2B5EF4-FFF2-40B4-BE49-F238E27FC236}">
              <a16:creationId xmlns:a16="http://schemas.microsoft.com/office/drawing/2014/main" id="{4473A548-2C76-4A69-BB17-ACC01BEA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6" name="Picture 1" descr="https://mail.google.com/mail/images/cleardot.gif">
          <a:extLst>
            <a:ext uri="{FF2B5EF4-FFF2-40B4-BE49-F238E27FC236}">
              <a16:creationId xmlns:a16="http://schemas.microsoft.com/office/drawing/2014/main" id="{7EBBED44-0342-47C5-908A-8A4CAD90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7" name="Picture 1" descr="https://mail.google.com/mail/images/cleardot.gif">
          <a:extLst>
            <a:ext uri="{FF2B5EF4-FFF2-40B4-BE49-F238E27FC236}">
              <a16:creationId xmlns:a16="http://schemas.microsoft.com/office/drawing/2014/main" id="{2EB38B48-8926-47B6-815F-BBF7ED15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8" name="Picture 1" descr="https://mail.google.com/mail/images/cleardot.gif">
          <a:extLst>
            <a:ext uri="{FF2B5EF4-FFF2-40B4-BE49-F238E27FC236}">
              <a16:creationId xmlns:a16="http://schemas.microsoft.com/office/drawing/2014/main" id="{2E646BD3-732E-4559-A73F-7482F650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39" name="Picture 1" descr="https://mail.google.com/mail/images/cleardot.gif">
          <a:extLst>
            <a:ext uri="{FF2B5EF4-FFF2-40B4-BE49-F238E27FC236}">
              <a16:creationId xmlns:a16="http://schemas.microsoft.com/office/drawing/2014/main" id="{BBEBCD0A-2E9C-4469-BBDB-D0EAA099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0" name="Picture 1" descr="https://mail.google.com/mail/images/cleardot.gif">
          <a:extLst>
            <a:ext uri="{FF2B5EF4-FFF2-40B4-BE49-F238E27FC236}">
              <a16:creationId xmlns:a16="http://schemas.microsoft.com/office/drawing/2014/main" id="{85E924E3-D915-4C10-8C0E-B29D5560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1" name="Picture 1" descr="https://mail.google.com/mail/images/cleardot.gif">
          <a:extLst>
            <a:ext uri="{FF2B5EF4-FFF2-40B4-BE49-F238E27FC236}">
              <a16:creationId xmlns:a16="http://schemas.microsoft.com/office/drawing/2014/main" id="{8C31EDF5-0C6E-4C12-91BE-EF0257B1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2" name="Picture 1" descr="https://mail.google.com/mail/images/cleardot.gif">
          <a:extLst>
            <a:ext uri="{FF2B5EF4-FFF2-40B4-BE49-F238E27FC236}">
              <a16:creationId xmlns:a16="http://schemas.microsoft.com/office/drawing/2014/main" id="{C22E9FE9-EE10-474B-B819-46334F6A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3" name="Picture 1" descr="https://mail.google.com/mail/images/cleardot.gif">
          <a:extLst>
            <a:ext uri="{FF2B5EF4-FFF2-40B4-BE49-F238E27FC236}">
              <a16:creationId xmlns:a16="http://schemas.microsoft.com/office/drawing/2014/main" id="{049B6B66-4374-4824-9036-D24992CD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4" name="Picture 1" descr="https://mail.google.com/mail/images/cleardot.gif">
          <a:extLst>
            <a:ext uri="{FF2B5EF4-FFF2-40B4-BE49-F238E27FC236}">
              <a16:creationId xmlns:a16="http://schemas.microsoft.com/office/drawing/2014/main" id="{BE845E08-DDDD-42EF-AB6B-31415EF0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5" name="Picture 1" descr="https://mail.google.com/mail/images/cleardot.gif">
          <a:extLst>
            <a:ext uri="{FF2B5EF4-FFF2-40B4-BE49-F238E27FC236}">
              <a16:creationId xmlns:a16="http://schemas.microsoft.com/office/drawing/2014/main" id="{88E32D07-D192-4460-B781-19482DB4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6" name="Picture 1" descr="https://mail.google.com/mail/images/cleardot.gif">
          <a:extLst>
            <a:ext uri="{FF2B5EF4-FFF2-40B4-BE49-F238E27FC236}">
              <a16:creationId xmlns:a16="http://schemas.microsoft.com/office/drawing/2014/main" id="{66476C95-E731-43C5-BF7B-FAF8EF0F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7" name="Picture 1" descr="https://mail.google.com/mail/images/cleardot.gif">
          <a:extLst>
            <a:ext uri="{FF2B5EF4-FFF2-40B4-BE49-F238E27FC236}">
              <a16:creationId xmlns:a16="http://schemas.microsoft.com/office/drawing/2014/main" id="{16262B3E-68E7-416A-B3F3-9AE8234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48" name="Picture 1" descr="https://mail.google.com/mail/images/cleardot.gif">
          <a:extLst>
            <a:ext uri="{FF2B5EF4-FFF2-40B4-BE49-F238E27FC236}">
              <a16:creationId xmlns:a16="http://schemas.microsoft.com/office/drawing/2014/main" id="{0933E1D1-2AD8-4DC6-84F4-93486D37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49" name="Picture 905" descr="https://mail.google.com/mail/images/cleardot.gif">
          <a:extLst>
            <a:ext uri="{FF2B5EF4-FFF2-40B4-BE49-F238E27FC236}">
              <a16:creationId xmlns:a16="http://schemas.microsoft.com/office/drawing/2014/main" id="{4AC803C9-0910-4D7E-B1EA-2A2A4C02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50" name="Picture 906" descr="https://mail.google.com/mail/images/cleardot.gif">
          <a:extLst>
            <a:ext uri="{FF2B5EF4-FFF2-40B4-BE49-F238E27FC236}">
              <a16:creationId xmlns:a16="http://schemas.microsoft.com/office/drawing/2014/main" id="{3635D9E0-C519-472E-AD8D-ACD770A8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51" name="Picture 909" descr="https://mail.google.com/mail/images/cleardot.gif">
          <a:extLst>
            <a:ext uri="{FF2B5EF4-FFF2-40B4-BE49-F238E27FC236}">
              <a16:creationId xmlns:a16="http://schemas.microsoft.com/office/drawing/2014/main" id="{C4018845-0D8C-4EA4-8873-55D11384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52" name="Picture 908" descr="https://mail.google.com/mail/images/cleardot.gif">
          <a:extLst>
            <a:ext uri="{FF2B5EF4-FFF2-40B4-BE49-F238E27FC236}">
              <a16:creationId xmlns:a16="http://schemas.microsoft.com/office/drawing/2014/main" id="{435E3F0D-D288-424B-9F52-8F924769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53" name="Picture 909" descr="https://mail.google.com/mail/images/cleardot.gif">
          <a:extLst>
            <a:ext uri="{FF2B5EF4-FFF2-40B4-BE49-F238E27FC236}">
              <a16:creationId xmlns:a16="http://schemas.microsoft.com/office/drawing/2014/main" id="{1E4B32B9-5730-4B84-A20C-F1B82620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54" name="Picture 1" descr="https://mail.google.com/mail/images/cleardot.gif">
          <a:extLst>
            <a:ext uri="{FF2B5EF4-FFF2-40B4-BE49-F238E27FC236}">
              <a16:creationId xmlns:a16="http://schemas.microsoft.com/office/drawing/2014/main" id="{1D5D37E8-31B1-4D27-AFD8-1A67C979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55" name="Picture 1" descr="https://mail.google.com/mail/images/cleardot.gif">
          <a:extLst>
            <a:ext uri="{FF2B5EF4-FFF2-40B4-BE49-F238E27FC236}">
              <a16:creationId xmlns:a16="http://schemas.microsoft.com/office/drawing/2014/main" id="{BCEF5810-DD13-4822-9BBF-0F5BD56D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56" name="Picture 1" descr="https://mail.google.com/mail/images/cleardot.gif">
          <a:extLst>
            <a:ext uri="{FF2B5EF4-FFF2-40B4-BE49-F238E27FC236}">
              <a16:creationId xmlns:a16="http://schemas.microsoft.com/office/drawing/2014/main" id="{90343E10-9A47-48B8-85FB-BFD09B93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57" name="Picture 1" descr="https://mail.google.com/mail/images/cleardot.gif">
          <a:extLst>
            <a:ext uri="{FF2B5EF4-FFF2-40B4-BE49-F238E27FC236}">
              <a16:creationId xmlns:a16="http://schemas.microsoft.com/office/drawing/2014/main" id="{0AC176A9-9DC1-4475-84F7-A499A43B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58" name="Picture 1" descr="https://mail.google.com/mail/images/cleardot.gif">
          <a:extLst>
            <a:ext uri="{FF2B5EF4-FFF2-40B4-BE49-F238E27FC236}">
              <a16:creationId xmlns:a16="http://schemas.microsoft.com/office/drawing/2014/main" id="{1F512B15-0052-4F6B-A2C2-81931938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59" name="Picture 1" descr="https://mail.google.com/mail/images/cleardot.gif">
          <a:extLst>
            <a:ext uri="{FF2B5EF4-FFF2-40B4-BE49-F238E27FC236}">
              <a16:creationId xmlns:a16="http://schemas.microsoft.com/office/drawing/2014/main" id="{45F9AED4-7D5D-49BE-8E29-194B7FE1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0" name="Picture 1" descr="https://mail.google.com/mail/images/cleardot.gif">
          <a:extLst>
            <a:ext uri="{FF2B5EF4-FFF2-40B4-BE49-F238E27FC236}">
              <a16:creationId xmlns:a16="http://schemas.microsoft.com/office/drawing/2014/main" id="{1BB54366-F0DD-4AB6-8E01-FA785C4A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1" name="Picture 1" descr="https://mail.google.com/mail/images/cleardot.gif">
          <a:extLst>
            <a:ext uri="{FF2B5EF4-FFF2-40B4-BE49-F238E27FC236}">
              <a16:creationId xmlns:a16="http://schemas.microsoft.com/office/drawing/2014/main" id="{FB6C625E-150A-4F16-A2E7-CC62012C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62" name="Picture 909" descr="https://mail.google.com/mail/images/cleardot.gif">
          <a:extLst>
            <a:ext uri="{FF2B5EF4-FFF2-40B4-BE49-F238E27FC236}">
              <a16:creationId xmlns:a16="http://schemas.microsoft.com/office/drawing/2014/main" id="{AC14B389-E254-4A97-BBAD-68672FED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3" name="Picture 1" descr="https://mail.google.com/mail/images/cleardot.gif">
          <a:extLst>
            <a:ext uri="{FF2B5EF4-FFF2-40B4-BE49-F238E27FC236}">
              <a16:creationId xmlns:a16="http://schemas.microsoft.com/office/drawing/2014/main" id="{EAA03E8F-EF58-4B42-B6F0-2C1682A6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4" name="Picture 1" descr="https://mail.google.com/mail/images/cleardot.gif">
          <a:extLst>
            <a:ext uri="{FF2B5EF4-FFF2-40B4-BE49-F238E27FC236}">
              <a16:creationId xmlns:a16="http://schemas.microsoft.com/office/drawing/2014/main" id="{96F1D9D1-B96D-4AB9-A7DC-7959A93E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5" name="Picture 1" descr="https://mail.google.com/mail/images/cleardot.gif">
          <a:extLst>
            <a:ext uri="{FF2B5EF4-FFF2-40B4-BE49-F238E27FC236}">
              <a16:creationId xmlns:a16="http://schemas.microsoft.com/office/drawing/2014/main" id="{0DD88890-873B-4630-BE40-65DCB849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6" name="Picture 1" descr="https://mail.google.com/mail/images/cleardot.gif">
          <a:extLst>
            <a:ext uri="{FF2B5EF4-FFF2-40B4-BE49-F238E27FC236}">
              <a16:creationId xmlns:a16="http://schemas.microsoft.com/office/drawing/2014/main" id="{3E8BCA37-3D56-418D-B820-28BB3A3E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7" name="Picture 1" descr="https://mail.google.com/mail/images/cleardot.gif">
          <a:extLst>
            <a:ext uri="{FF2B5EF4-FFF2-40B4-BE49-F238E27FC236}">
              <a16:creationId xmlns:a16="http://schemas.microsoft.com/office/drawing/2014/main" id="{1952505E-4A57-4FF8-A8CB-4B924642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8" name="Picture 1" descr="https://mail.google.com/mail/images/cleardot.gif">
          <a:extLst>
            <a:ext uri="{FF2B5EF4-FFF2-40B4-BE49-F238E27FC236}">
              <a16:creationId xmlns:a16="http://schemas.microsoft.com/office/drawing/2014/main" id="{2EF2EDE6-5618-494E-B623-D75DF8C2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69" name="Picture 1" descr="https://mail.google.com/mail/images/cleardot.gif">
          <a:extLst>
            <a:ext uri="{FF2B5EF4-FFF2-40B4-BE49-F238E27FC236}">
              <a16:creationId xmlns:a16="http://schemas.microsoft.com/office/drawing/2014/main" id="{009EEC17-FB8E-4199-90A4-F1CFCCEC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0" name="Picture 1" descr="https://mail.google.com/mail/images/cleardot.gif">
          <a:extLst>
            <a:ext uri="{FF2B5EF4-FFF2-40B4-BE49-F238E27FC236}">
              <a16:creationId xmlns:a16="http://schemas.microsoft.com/office/drawing/2014/main" id="{9BE092A4-7ACB-4899-A4F7-00A0F6BC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71" name="Picture 909" descr="https://mail.google.com/mail/images/cleardot.gif">
          <a:extLst>
            <a:ext uri="{FF2B5EF4-FFF2-40B4-BE49-F238E27FC236}">
              <a16:creationId xmlns:a16="http://schemas.microsoft.com/office/drawing/2014/main" id="{2BE3DD91-A7B7-4E56-B6F4-295F883B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2" name="Picture 1" descr="https://mail.google.com/mail/images/cleardot.gif">
          <a:extLst>
            <a:ext uri="{FF2B5EF4-FFF2-40B4-BE49-F238E27FC236}">
              <a16:creationId xmlns:a16="http://schemas.microsoft.com/office/drawing/2014/main" id="{CB281CD2-61A2-4663-87D8-C8C60812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3" name="Picture 1" descr="https://mail.google.com/mail/images/cleardot.gif">
          <a:extLst>
            <a:ext uri="{FF2B5EF4-FFF2-40B4-BE49-F238E27FC236}">
              <a16:creationId xmlns:a16="http://schemas.microsoft.com/office/drawing/2014/main" id="{4D3AED9D-E549-4FBA-B06C-00DD6BAA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4" name="Picture 1" descr="https://mail.google.com/mail/images/cleardot.gif">
          <a:extLst>
            <a:ext uri="{FF2B5EF4-FFF2-40B4-BE49-F238E27FC236}">
              <a16:creationId xmlns:a16="http://schemas.microsoft.com/office/drawing/2014/main" id="{252B850A-2E2C-413B-B8BC-6FC8E7F9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5" name="Picture 1" descr="https://mail.google.com/mail/images/cleardot.gif">
          <a:extLst>
            <a:ext uri="{FF2B5EF4-FFF2-40B4-BE49-F238E27FC236}">
              <a16:creationId xmlns:a16="http://schemas.microsoft.com/office/drawing/2014/main" id="{EFED8C50-E701-4151-BC64-8A3AD87B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6" name="Picture 1" descr="https://mail.google.com/mail/images/cleardot.gif">
          <a:extLst>
            <a:ext uri="{FF2B5EF4-FFF2-40B4-BE49-F238E27FC236}">
              <a16:creationId xmlns:a16="http://schemas.microsoft.com/office/drawing/2014/main" id="{46A4EF28-910E-4160-BEC6-4B7815A6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7" name="Picture 1" descr="https://mail.google.com/mail/images/cleardot.gif">
          <a:extLst>
            <a:ext uri="{FF2B5EF4-FFF2-40B4-BE49-F238E27FC236}">
              <a16:creationId xmlns:a16="http://schemas.microsoft.com/office/drawing/2014/main" id="{33C2D180-D4AD-4B74-8D76-ED2DD8C6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8" name="Picture 1" descr="https://mail.google.com/mail/images/cleardot.gif">
          <a:extLst>
            <a:ext uri="{FF2B5EF4-FFF2-40B4-BE49-F238E27FC236}">
              <a16:creationId xmlns:a16="http://schemas.microsoft.com/office/drawing/2014/main" id="{7E1FB89D-4950-4C57-9C84-EA150D65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79" name="Picture 1" descr="https://mail.google.com/mail/images/cleardot.gif">
          <a:extLst>
            <a:ext uri="{FF2B5EF4-FFF2-40B4-BE49-F238E27FC236}">
              <a16:creationId xmlns:a16="http://schemas.microsoft.com/office/drawing/2014/main" id="{E500A7FA-6F1B-4AC7-9570-FBFAAB44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80" name="Picture 909" descr="https://mail.google.com/mail/images/cleardot.gif">
          <a:extLst>
            <a:ext uri="{FF2B5EF4-FFF2-40B4-BE49-F238E27FC236}">
              <a16:creationId xmlns:a16="http://schemas.microsoft.com/office/drawing/2014/main" id="{0CEC20E0-4A49-4FE8-9189-2DACF4C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1" name="Picture 1" descr="https://mail.google.com/mail/images/cleardot.gif">
          <a:extLst>
            <a:ext uri="{FF2B5EF4-FFF2-40B4-BE49-F238E27FC236}">
              <a16:creationId xmlns:a16="http://schemas.microsoft.com/office/drawing/2014/main" id="{A1DF3823-DF6C-4D2D-9D73-742E8471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2" name="Picture 1" descr="https://mail.google.com/mail/images/cleardot.gif">
          <a:extLst>
            <a:ext uri="{FF2B5EF4-FFF2-40B4-BE49-F238E27FC236}">
              <a16:creationId xmlns:a16="http://schemas.microsoft.com/office/drawing/2014/main" id="{E79FACBF-2DDB-48E0-A374-BE2603D7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3" name="Picture 1" descr="https://mail.google.com/mail/images/cleardot.gif">
          <a:extLst>
            <a:ext uri="{FF2B5EF4-FFF2-40B4-BE49-F238E27FC236}">
              <a16:creationId xmlns:a16="http://schemas.microsoft.com/office/drawing/2014/main" id="{51449570-0D4D-47B6-A4B3-2317BF0E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4" name="Picture 1" descr="https://mail.google.com/mail/images/cleardot.gif">
          <a:extLst>
            <a:ext uri="{FF2B5EF4-FFF2-40B4-BE49-F238E27FC236}">
              <a16:creationId xmlns:a16="http://schemas.microsoft.com/office/drawing/2014/main" id="{C4774871-B5B2-46CB-885A-09EBAA00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5" name="Picture 1" descr="https://mail.google.com/mail/images/cleardot.gif">
          <a:extLst>
            <a:ext uri="{FF2B5EF4-FFF2-40B4-BE49-F238E27FC236}">
              <a16:creationId xmlns:a16="http://schemas.microsoft.com/office/drawing/2014/main" id="{90601E68-A8E7-4462-A4AA-C2A73977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6" name="Picture 1" descr="https://mail.google.com/mail/images/cleardot.gif">
          <a:extLst>
            <a:ext uri="{FF2B5EF4-FFF2-40B4-BE49-F238E27FC236}">
              <a16:creationId xmlns:a16="http://schemas.microsoft.com/office/drawing/2014/main" id="{E0110EB5-A62E-48F5-A540-478BCA44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7" name="Picture 1" descr="https://mail.google.com/mail/images/cleardot.gif">
          <a:extLst>
            <a:ext uri="{FF2B5EF4-FFF2-40B4-BE49-F238E27FC236}">
              <a16:creationId xmlns:a16="http://schemas.microsoft.com/office/drawing/2014/main" id="{B2FFA177-2C6F-473C-9D8D-37716E22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8" name="Picture 1" descr="https://mail.google.com/mail/images/cleardot.gif">
          <a:extLst>
            <a:ext uri="{FF2B5EF4-FFF2-40B4-BE49-F238E27FC236}">
              <a16:creationId xmlns:a16="http://schemas.microsoft.com/office/drawing/2014/main" id="{3FB6593F-8395-4E3B-8873-035F7114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89" name="Picture 1" descr="https://mail.google.com/mail/images/cleardot.gif">
          <a:extLst>
            <a:ext uri="{FF2B5EF4-FFF2-40B4-BE49-F238E27FC236}">
              <a16:creationId xmlns:a16="http://schemas.microsoft.com/office/drawing/2014/main" id="{9DA384B5-5D4F-4E8B-AA07-5448F571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0" name="Picture 1" descr="https://mail.google.com/mail/images/cleardot.gif">
          <a:extLst>
            <a:ext uri="{FF2B5EF4-FFF2-40B4-BE49-F238E27FC236}">
              <a16:creationId xmlns:a16="http://schemas.microsoft.com/office/drawing/2014/main" id="{610435B9-E3A3-4B93-B44F-CCE0AA55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1" name="Picture 1" descr="https://mail.google.com/mail/images/cleardot.gif">
          <a:extLst>
            <a:ext uri="{FF2B5EF4-FFF2-40B4-BE49-F238E27FC236}">
              <a16:creationId xmlns:a16="http://schemas.microsoft.com/office/drawing/2014/main" id="{6F6B07AB-272B-4B36-84A8-A5DE05EC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2" name="Picture 1" descr="https://mail.google.com/mail/images/cleardot.gif">
          <a:extLst>
            <a:ext uri="{FF2B5EF4-FFF2-40B4-BE49-F238E27FC236}">
              <a16:creationId xmlns:a16="http://schemas.microsoft.com/office/drawing/2014/main" id="{BC870EF3-E465-4194-9592-DFB5BF92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3" name="Picture 1" descr="https://mail.google.com/mail/images/cleardot.gif">
          <a:extLst>
            <a:ext uri="{FF2B5EF4-FFF2-40B4-BE49-F238E27FC236}">
              <a16:creationId xmlns:a16="http://schemas.microsoft.com/office/drawing/2014/main" id="{6B689975-8E2C-4675-B740-B7C7718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4" name="Picture 1" descr="https://mail.google.com/mail/images/cleardot.gif">
          <a:extLst>
            <a:ext uri="{FF2B5EF4-FFF2-40B4-BE49-F238E27FC236}">
              <a16:creationId xmlns:a16="http://schemas.microsoft.com/office/drawing/2014/main" id="{82E58949-C189-4630-A721-9720706A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5" name="Picture 1" descr="https://mail.google.com/mail/images/cleardot.gif">
          <a:extLst>
            <a:ext uri="{FF2B5EF4-FFF2-40B4-BE49-F238E27FC236}">
              <a16:creationId xmlns:a16="http://schemas.microsoft.com/office/drawing/2014/main" id="{EEA7134A-4930-4550-BCEB-39A9A4B6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6" name="Picture 1" descr="https://mail.google.com/mail/images/cleardot.gif">
          <a:extLst>
            <a:ext uri="{FF2B5EF4-FFF2-40B4-BE49-F238E27FC236}">
              <a16:creationId xmlns:a16="http://schemas.microsoft.com/office/drawing/2014/main" id="{F6EA6E55-46F5-430C-8E33-30D4EF9C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5997" name="Picture 1" descr="https://mail.google.com/mail/images/cleardot.gif">
          <a:extLst>
            <a:ext uri="{FF2B5EF4-FFF2-40B4-BE49-F238E27FC236}">
              <a16:creationId xmlns:a16="http://schemas.microsoft.com/office/drawing/2014/main" id="{99F85DE2-7EDC-4200-B4EB-B1014E8E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98" name="Picture 905" descr="https://mail.google.com/mail/images/cleardot.gif">
          <a:extLst>
            <a:ext uri="{FF2B5EF4-FFF2-40B4-BE49-F238E27FC236}">
              <a16:creationId xmlns:a16="http://schemas.microsoft.com/office/drawing/2014/main" id="{A2410CA0-4647-4133-83CB-736A676E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5999" name="Picture 906" descr="https://mail.google.com/mail/images/cleardot.gif">
          <a:extLst>
            <a:ext uri="{FF2B5EF4-FFF2-40B4-BE49-F238E27FC236}">
              <a16:creationId xmlns:a16="http://schemas.microsoft.com/office/drawing/2014/main" id="{D825A574-F0AE-4B74-9E9B-8B16B296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6000" name="Picture 909" descr="https://mail.google.com/mail/images/cleardot.gif">
          <a:extLst>
            <a:ext uri="{FF2B5EF4-FFF2-40B4-BE49-F238E27FC236}">
              <a16:creationId xmlns:a16="http://schemas.microsoft.com/office/drawing/2014/main" id="{90F87916-8CEF-45BD-9013-EF5D9763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6001" name="Picture 908" descr="https://mail.google.com/mail/images/cleardot.gif">
          <a:extLst>
            <a:ext uri="{FF2B5EF4-FFF2-40B4-BE49-F238E27FC236}">
              <a16:creationId xmlns:a16="http://schemas.microsoft.com/office/drawing/2014/main" id="{91B8846E-9E60-4A88-B7FD-D4BF9CD2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6002" name="Picture 909" descr="https://mail.google.com/mail/images/cleardot.gif">
          <a:extLst>
            <a:ext uri="{FF2B5EF4-FFF2-40B4-BE49-F238E27FC236}">
              <a16:creationId xmlns:a16="http://schemas.microsoft.com/office/drawing/2014/main" id="{25164744-86C7-471B-8DFE-11B4E1AA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03" name="Picture 1" descr="https://mail.google.com/mail/images/cleardot.gif">
          <a:extLst>
            <a:ext uri="{FF2B5EF4-FFF2-40B4-BE49-F238E27FC236}">
              <a16:creationId xmlns:a16="http://schemas.microsoft.com/office/drawing/2014/main" id="{8B8DE606-F85D-4C68-A221-E5F4554A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04" name="Picture 1" descr="https://mail.google.com/mail/images/cleardot.gif">
          <a:extLst>
            <a:ext uri="{FF2B5EF4-FFF2-40B4-BE49-F238E27FC236}">
              <a16:creationId xmlns:a16="http://schemas.microsoft.com/office/drawing/2014/main" id="{EAE9397F-827A-4DC1-BE19-5BA07292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05" name="Picture 1" descr="https://mail.google.com/mail/images/cleardot.gif">
          <a:extLst>
            <a:ext uri="{FF2B5EF4-FFF2-40B4-BE49-F238E27FC236}">
              <a16:creationId xmlns:a16="http://schemas.microsoft.com/office/drawing/2014/main" id="{A363761B-27F1-4C5B-B10D-079DDCE4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06" name="Picture 1" descr="https://mail.google.com/mail/images/cleardot.gif">
          <a:extLst>
            <a:ext uri="{FF2B5EF4-FFF2-40B4-BE49-F238E27FC236}">
              <a16:creationId xmlns:a16="http://schemas.microsoft.com/office/drawing/2014/main" id="{B7C69876-8C26-40AC-A684-143A71CC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07" name="Picture 1" descr="https://mail.google.com/mail/images/cleardot.gif">
          <a:extLst>
            <a:ext uri="{FF2B5EF4-FFF2-40B4-BE49-F238E27FC236}">
              <a16:creationId xmlns:a16="http://schemas.microsoft.com/office/drawing/2014/main" id="{E768BA6C-45D5-47A2-9D3F-4401F88E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08" name="Picture 1" descr="https://mail.google.com/mail/images/cleardot.gif">
          <a:extLst>
            <a:ext uri="{FF2B5EF4-FFF2-40B4-BE49-F238E27FC236}">
              <a16:creationId xmlns:a16="http://schemas.microsoft.com/office/drawing/2014/main" id="{9149E4A5-D64F-436E-8703-41555EB8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09" name="Picture 1" descr="https://mail.google.com/mail/images/cleardot.gif">
          <a:extLst>
            <a:ext uri="{FF2B5EF4-FFF2-40B4-BE49-F238E27FC236}">
              <a16:creationId xmlns:a16="http://schemas.microsoft.com/office/drawing/2014/main" id="{426E1D47-B6FB-4EEF-BC74-763C36D7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0" name="Picture 1" descr="https://mail.google.com/mail/images/cleardot.gif">
          <a:extLst>
            <a:ext uri="{FF2B5EF4-FFF2-40B4-BE49-F238E27FC236}">
              <a16:creationId xmlns:a16="http://schemas.microsoft.com/office/drawing/2014/main" id="{8F46AF7E-19D8-45DA-86C5-A74DB766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1" name="Picture 1" descr="https://mail.google.com/mail/images/cleardot.gif">
          <a:extLst>
            <a:ext uri="{FF2B5EF4-FFF2-40B4-BE49-F238E27FC236}">
              <a16:creationId xmlns:a16="http://schemas.microsoft.com/office/drawing/2014/main" id="{70D17402-7BDA-4E48-AC0D-C27F61F7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2" name="Picture 1" descr="https://mail.google.com/mail/images/cleardot.gif">
          <a:extLst>
            <a:ext uri="{FF2B5EF4-FFF2-40B4-BE49-F238E27FC236}">
              <a16:creationId xmlns:a16="http://schemas.microsoft.com/office/drawing/2014/main" id="{2E5B1769-6742-4E0C-AF6B-4A25F994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3" name="Picture 1" descr="https://mail.google.com/mail/images/cleardot.gif">
          <a:extLst>
            <a:ext uri="{FF2B5EF4-FFF2-40B4-BE49-F238E27FC236}">
              <a16:creationId xmlns:a16="http://schemas.microsoft.com/office/drawing/2014/main" id="{B8A4196B-4FDA-4C68-9FD7-BE8F5199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4" name="Picture 1" descr="https://mail.google.com/mail/images/cleardot.gif">
          <a:extLst>
            <a:ext uri="{FF2B5EF4-FFF2-40B4-BE49-F238E27FC236}">
              <a16:creationId xmlns:a16="http://schemas.microsoft.com/office/drawing/2014/main" id="{A3D38733-B95F-4A3A-A07A-8A167BFA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5" name="Picture 1" descr="https://mail.google.com/mail/images/cleardot.gif">
          <a:extLst>
            <a:ext uri="{FF2B5EF4-FFF2-40B4-BE49-F238E27FC236}">
              <a16:creationId xmlns:a16="http://schemas.microsoft.com/office/drawing/2014/main" id="{C3D6C0ED-D29E-4B71-80D3-3738EA80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6" name="Picture 1" descr="https://mail.google.com/mail/images/cleardot.gif">
          <a:extLst>
            <a:ext uri="{FF2B5EF4-FFF2-40B4-BE49-F238E27FC236}">
              <a16:creationId xmlns:a16="http://schemas.microsoft.com/office/drawing/2014/main" id="{CD78A8D7-87FC-4119-B98E-EE4534D2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7" name="Picture 1" descr="https://mail.google.com/mail/images/cleardot.gif">
          <a:extLst>
            <a:ext uri="{FF2B5EF4-FFF2-40B4-BE49-F238E27FC236}">
              <a16:creationId xmlns:a16="http://schemas.microsoft.com/office/drawing/2014/main" id="{A54A1B97-24C1-4D92-9CA0-D2E3AA36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8" name="Picture 1" descr="https://mail.google.com/mail/images/cleardot.gif">
          <a:extLst>
            <a:ext uri="{FF2B5EF4-FFF2-40B4-BE49-F238E27FC236}">
              <a16:creationId xmlns:a16="http://schemas.microsoft.com/office/drawing/2014/main" id="{72D61EBB-15EF-4CD6-944E-0CA0965F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19" name="Picture 1" descr="https://mail.google.com/mail/images/cleardot.gif">
          <a:extLst>
            <a:ext uri="{FF2B5EF4-FFF2-40B4-BE49-F238E27FC236}">
              <a16:creationId xmlns:a16="http://schemas.microsoft.com/office/drawing/2014/main" id="{B912ED6A-2159-4134-8861-033725CD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0" name="Picture 1" descr="https://mail.google.com/mail/images/cleardot.gif">
          <a:extLst>
            <a:ext uri="{FF2B5EF4-FFF2-40B4-BE49-F238E27FC236}">
              <a16:creationId xmlns:a16="http://schemas.microsoft.com/office/drawing/2014/main" id="{1D07C28B-58B4-4494-AE7F-E1A5558A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1" name="Picture 1" descr="https://mail.google.com/mail/images/cleardot.gif">
          <a:extLst>
            <a:ext uri="{FF2B5EF4-FFF2-40B4-BE49-F238E27FC236}">
              <a16:creationId xmlns:a16="http://schemas.microsoft.com/office/drawing/2014/main" id="{326B9D58-C8E7-4756-ACEA-3B18F411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2" name="Picture 1" descr="https://mail.google.com/mail/images/cleardot.gif">
          <a:extLst>
            <a:ext uri="{FF2B5EF4-FFF2-40B4-BE49-F238E27FC236}">
              <a16:creationId xmlns:a16="http://schemas.microsoft.com/office/drawing/2014/main" id="{B1DD256B-3166-4BFE-963B-DCC3E009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3" name="Picture 1" descr="https://mail.google.com/mail/images/cleardot.gif">
          <a:extLst>
            <a:ext uri="{FF2B5EF4-FFF2-40B4-BE49-F238E27FC236}">
              <a16:creationId xmlns:a16="http://schemas.microsoft.com/office/drawing/2014/main" id="{3653ED35-BC5B-41B8-8C3D-635AA670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4" name="Picture 1" descr="https://mail.google.com/mail/images/cleardot.gif">
          <a:extLst>
            <a:ext uri="{FF2B5EF4-FFF2-40B4-BE49-F238E27FC236}">
              <a16:creationId xmlns:a16="http://schemas.microsoft.com/office/drawing/2014/main" id="{3EB89CE1-E209-45CD-861D-47323A84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5" name="Picture 1" descr="https://mail.google.com/mail/images/cleardot.gif">
          <a:extLst>
            <a:ext uri="{FF2B5EF4-FFF2-40B4-BE49-F238E27FC236}">
              <a16:creationId xmlns:a16="http://schemas.microsoft.com/office/drawing/2014/main" id="{16C38E05-7D34-49C8-9EE4-FFB68C0B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6" name="Picture 1" descr="https://mail.google.com/mail/images/cleardot.gif">
          <a:extLst>
            <a:ext uri="{FF2B5EF4-FFF2-40B4-BE49-F238E27FC236}">
              <a16:creationId xmlns:a16="http://schemas.microsoft.com/office/drawing/2014/main" id="{6CED1DE9-6B30-4F9D-89AA-1D0C0A85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7" name="Picture 1" descr="https://mail.google.com/mail/images/cleardot.gif">
          <a:extLst>
            <a:ext uri="{FF2B5EF4-FFF2-40B4-BE49-F238E27FC236}">
              <a16:creationId xmlns:a16="http://schemas.microsoft.com/office/drawing/2014/main" id="{B667CF59-6B80-45F9-97B6-BF85D619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8" name="Picture 1" descr="https://mail.google.com/mail/images/cleardot.gif">
          <a:extLst>
            <a:ext uri="{FF2B5EF4-FFF2-40B4-BE49-F238E27FC236}">
              <a16:creationId xmlns:a16="http://schemas.microsoft.com/office/drawing/2014/main" id="{3A7CC630-BEF0-4139-8CA4-38EC32C6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29" name="Picture 1" descr="https://mail.google.com/mail/images/cleardot.gif">
          <a:extLst>
            <a:ext uri="{FF2B5EF4-FFF2-40B4-BE49-F238E27FC236}">
              <a16:creationId xmlns:a16="http://schemas.microsoft.com/office/drawing/2014/main" id="{6ADF8746-4F3A-44FA-9FC9-D689BBE3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0" name="Picture 1" descr="https://mail.google.com/mail/images/cleardot.gif">
          <a:extLst>
            <a:ext uri="{FF2B5EF4-FFF2-40B4-BE49-F238E27FC236}">
              <a16:creationId xmlns:a16="http://schemas.microsoft.com/office/drawing/2014/main" id="{24397BB3-FA07-4FE9-850E-FB7515EA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1" name="Picture 1" descr="https://mail.google.com/mail/images/cleardot.gif">
          <a:extLst>
            <a:ext uri="{FF2B5EF4-FFF2-40B4-BE49-F238E27FC236}">
              <a16:creationId xmlns:a16="http://schemas.microsoft.com/office/drawing/2014/main" id="{F4421B33-2050-4D16-8350-A42E007C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2" name="Picture 1" descr="https://mail.google.com/mail/images/cleardot.gif">
          <a:extLst>
            <a:ext uri="{FF2B5EF4-FFF2-40B4-BE49-F238E27FC236}">
              <a16:creationId xmlns:a16="http://schemas.microsoft.com/office/drawing/2014/main" id="{C2DBD0A6-9447-49A0-A74B-62F67069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3" name="Picture 1" descr="https://mail.google.com/mail/images/cleardot.gif">
          <a:extLst>
            <a:ext uri="{FF2B5EF4-FFF2-40B4-BE49-F238E27FC236}">
              <a16:creationId xmlns:a16="http://schemas.microsoft.com/office/drawing/2014/main" id="{24C7F7E5-9B72-417F-8116-F7139D7D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4" name="Picture 1" descr="https://mail.google.com/mail/images/cleardot.gif">
          <a:extLst>
            <a:ext uri="{FF2B5EF4-FFF2-40B4-BE49-F238E27FC236}">
              <a16:creationId xmlns:a16="http://schemas.microsoft.com/office/drawing/2014/main" id="{F774748F-037B-4A4B-9A93-327E8E99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5" name="Picture 1" descr="https://mail.google.com/mail/images/cleardot.gif">
          <a:extLst>
            <a:ext uri="{FF2B5EF4-FFF2-40B4-BE49-F238E27FC236}">
              <a16:creationId xmlns:a16="http://schemas.microsoft.com/office/drawing/2014/main" id="{72241209-081F-4F79-8CA6-DB4E3F17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6" name="Picture 1" descr="https://mail.google.com/mail/images/cleardot.gif">
          <a:extLst>
            <a:ext uri="{FF2B5EF4-FFF2-40B4-BE49-F238E27FC236}">
              <a16:creationId xmlns:a16="http://schemas.microsoft.com/office/drawing/2014/main" id="{336BF53E-D028-4098-B25D-CB262A1B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7" name="Picture 1" descr="https://mail.google.com/mail/images/cleardot.gif">
          <a:extLst>
            <a:ext uri="{FF2B5EF4-FFF2-40B4-BE49-F238E27FC236}">
              <a16:creationId xmlns:a16="http://schemas.microsoft.com/office/drawing/2014/main" id="{CF2CBF32-6F7F-4296-8A9C-6C961AED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8" name="Picture 1" descr="https://mail.google.com/mail/images/cleardot.gif">
          <a:extLst>
            <a:ext uri="{FF2B5EF4-FFF2-40B4-BE49-F238E27FC236}">
              <a16:creationId xmlns:a16="http://schemas.microsoft.com/office/drawing/2014/main" id="{BE8293F0-3B9D-426A-810D-D06FAB92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39" name="Picture 1" descr="https://mail.google.com/mail/images/cleardot.gif">
          <a:extLst>
            <a:ext uri="{FF2B5EF4-FFF2-40B4-BE49-F238E27FC236}">
              <a16:creationId xmlns:a16="http://schemas.microsoft.com/office/drawing/2014/main" id="{A831F34F-1644-4351-977E-1E43C576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0" name="Picture 1" descr="https://mail.google.com/mail/images/cleardot.gif">
          <a:extLst>
            <a:ext uri="{FF2B5EF4-FFF2-40B4-BE49-F238E27FC236}">
              <a16:creationId xmlns:a16="http://schemas.microsoft.com/office/drawing/2014/main" id="{714AC776-FB74-4DC3-9E33-609958DB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1" name="Picture 1" descr="https://mail.google.com/mail/images/cleardot.gif">
          <a:extLst>
            <a:ext uri="{FF2B5EF4-FFF2-40B4-BE49-F238E27FC236}">
              <a16:creationId xmlns:a16="http://schemas.microsoft.com/office/drawing/2014/main" id="{10FB8FDD-E63D-428E-B5AE-A55EFC1D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2" name="Picture 1" descr="https://mail.google.com/mail/images/cleardot.gif">
          <a:extLst>
            <a:ext uri="{FF2B5EF4-FFF2-40B4-BE49-F238E27FC236}">
              <a16:creationId xmlns:a16="http://schemas.microsoft.com/office/drawing/2014/main" id="{2A79BA50-49CA-4F8D-8B4E-C2E199AB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3" name="Picture 1" descr="https://mail.google.com/mail/images/cleardot.gif">
          <a:extLst>
            <a:ext uri="{FF2B5EF4-FFF2-40B4-BE49-F238E27FC236}">
              <a16:creationId xmlns:a16="http://schemas.microsoft.com/office/drawing/2014/main" id="{EB4F027D-08DF-461D-A62A-715827E7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4" name="Picture 1" descr="https://mail.google.com/mail/images/cleardot.gif">
          <a:extLst>
            <a:ext uri="{FF2B5EF4-FFF2-40B4-BE49-F238E27FC236}">
              <a16:creationId xmlns:a16="http://schemas.microsoft.com/office/drawing/2014/main" id="{B04B4D29-007C-4EB6-A0DD-8E2BC2B1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5" name="Picture 1" descr="https://mail.google.com/mail/images/cleardot.gif">
          <a:extLst>
            <a:ext uri="{FF2B5EF4-FFF2-40B4-BE49-F238E27FC236}">
              <a16:creationId xmlns:a16="http://schemas.microsoft.com/office/drawing/2014/main" id="{C7E66C54-699B-4E22-8D8A-C1593962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6" name="Picture 1" descr="https://mail.google.com/mail/images/cleardot.gif">
          <a:extLst>
            <a:ext uri="{FF2B5EF4-FFF2-40B4-BE49-F238E27FC236}">
              <a16:creationId xmlns:a16="http://schemas.microsoft.com/office/drawing/2014/main" id="{FFD2DF09-C670-4FAC-9F8D-34927416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7" name="Picture 1" descr="https://mail.google.com/mail/images/cleardot.gif">
          <a:extLst>
            <a:ext uri="{FF2B5EF4-FFF2-40B4-BE49-F238E27FC236}">
              <a16:creationId xmlns:a16="http://schemas.microsoft.com/office/drawing/2014/main" id="{96B66C27-6870-404A-9489-1C1FAF8B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8" name="Picture 1" descr="https://mail.google.com/mail/images/cleardot.gif">
          <a:extLst>
            <a:ext uri="{FF2B5EF4-FFF2-40B4-BE49-F238E27FC236}">
              <a16:creationId xmlns:a16="http://schemas.microsoft.com/office/drawing/2014/main" id="{17CB3633-BD5A-470E-9E2E-59A30FF3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49" name="Picture 1" descr="https://mail.google.com/mail/images/cleardot.gif">
          <a:extLst>
            <a:ext uri="{FF2B5EF4-FFF2-40B4-BE49-F238E27FC236}">
              <a16:creationId xmlns:a16="http://schemas.microsoft.com/office/drawing/2014/main" id="{093EB269-7472-4F39-AF59-DADE2A38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0" name="Picture 1" descr="https://mail.google.com/mail/images/cleardot.gif">
          <a:extLst>
            <a:ext uri="{FF2B5EF4-FFF2-40B4-BE49-F238E27FC236}">
              <a16:creationId xmlns:a16="http://schemas.microsoft.com/office/drawing/2014/main" id="{91CD4FF0-A1B7-4A1B-BF0F-D5722E56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1" name="Picture 1" descr="https://mail.google.com/mail/images/cleardot.gif">
          <a:extLst>
            <a:ext uri="{FF2B5EF4-FFF2-40B4-BE49-F238E27FC236}">
              <a16:creationId xmlns:a16="http://schemas.microsoft.com/office/drawing/2014/main" id="{DF30AE68-0C50-4558-9C9B-7D524861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2" name="Picture 1" descr="https://mail.google.com/mail/images/cleardot.gif">
          <a:extLst>
            <a:ext uri="{FF2B5EF4-FFF2-40B4-BE49-F238E27FC236}">
              <a16:creationId xmlns:a16="http://schemas.microsoft.com/office/drawing/2014/main" id="{FE672274-67A0-4E09-8F95-B640AB41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3" name="Picture 1" descr="https://mail.google.com/mail/images/cleardot.gif">
          <a:extLst>
            <a:ext uri="{FF2B5EF4-FFF2-40B4-BE49-F238E27FC236}">
              <a16:creationId xmlns:a16="http://schemas.microsoft.com/office/drawing/2014/main" id="{9712C693-0900-4CDA-BFFB-4C7874EA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4" name="Picture 1" descr="https://mail.google.com/mail/images/cleardot.gif">
          <a:extLst>
            <a:ext uri="{FF2B5EF4-FFF2-40B4-BE49-F238E27FC236}">
              <a16:creationId xmlns:a16="http://schemas.microsoft.com/office/drawing/2014/main" id="{C3894E56-6B58-4BC8-AED6-B13E0A16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5" name="Picture 1" descr="https://mail.google.com/mail/images/cleardot.gif">
          <a:extLst>
            <a:ext uri="{FF2B5EF4-FFF2-40B4-BE49-F238E27FC236}">
              <a16:creationId xmlns:a16="http://schemas.microsoft.com/office/drawing/2014/main" id="{ED6C2DC3-576A-4DE4-8BB7-BF7DC398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6" name="Picture 1" descr="https://mail.google.com/mail/images/cleardot.gif">
          <a:extLst>
            <a:ext uri="{FF2B5EF4-FFF2-40B4-BE49-F238E27FC236}">
              <a16:creationId xmlns:a16="http://schemas.microsoft.com/office/drawing/2014/main" id="{C59633C5-973E-47D1-9538-424E0CD9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7" name="Picture 1" descr="https://mail.google.com/mail/images/cleardot.gif">
          <a:extLst>
            <a:ext uri="{FF2B5EF4-FFF2-40B4-BE49-F238E27FC236}">
              <a16:creationId xmlns:a16="http://schemas.microsoft.com/office/drawing/2014/main" id="{8E31594D-0E96-498D-8445-FC2CF62D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8" name="Picture 1" descr="https://mail.google.com/mail/images/cleardot.gif">
          <a:extLst>
            <a:ext uri="{FF2B5EF4-FFF2-40B4-BE49-F238E27FC236}">
              <a16:creationId xmlns:a16="http://schemas.microsoft.com/office/drawing/2014/main" id="{9E0A20FF-9F5D-4ACC-A6D2-E7642C8A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59" name="Picture 1" descr="https://mail.google.com/mail/images/cleardot.gif">
          <a:extLst>
            <a:ext uri="{FF2B5EF4-FFF2-40B4-BE49-F238E27FC236}">
              <a16:creationId xmlns:a16="http://schemas.microsoft.com/office/drawing/2014/main" id="{EA262F9B-C2E9-4BBF-9D89-A4D8667F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0" name="Picture 1" descr="https://mail.google.com/mail/images/cleardot.gif">
          <a:extLst>
            <a:ext uri="{FF2B5EF4-FFF2-40B4-BE49-F238E27FC236}">
              <a16:creationId xmlns:a16="http://schemas.microsoft.com/office/drawing/2014/main" id="{D6168491-1B03-4115-8CBB-A77A5B98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1" name="Picture 1" descr="https://mail.google.com/mail/images/cleardot.gif">
          <a:extLst>
            <a:ext uri="{FF2B5EF4-FFF2-40B4-BE49-F238E27FC236}">
              <a16:creationId xmlns:a16="http://schemas.microsoft.com/office/drawing/2014/main" id="{53C40CF2-20D1-4CEC-B150-57D39D2A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2" name="Picture 1" descr="https://mail.google.com/mail/images/cleardot.gif">
          <a:extLst>
            <a:ext uri="{FF2B5EF4-FFF2-40B4-BE49-F238E27FC236}">
              <a16:creationId xmlns:a16="http://schemas.microsoft.com/office/drawing/2014/main" id="{E3974807-248E-40A2-9854-8A2C413E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3" name="Picture 1" descr="https://mail.google.com/mail/images/cleardot.gif">
          <a:extLst>
            <a:ext uri="{FF2B5EF4-FFF2-40B4-BE49-F238E27FC236}">
              <a16:creationId xmlns:a16="http://schemas.microsoft.com/office/drawing/2014/main" id="{21FB8CE2-6B8B-41ED-B066-285FE9B9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4" name="Picture 1" descr="https://mail.google.com/mail/images/cleardot.gif">
          <a:extLst>
            <a:ext uri="{FF2B5EF4-FFF2-40B4-BE49-F238E27FC236}">
              <a16:creationId xmlns:a16="http://schemas.microsoft.com/office/drawing/2014/main" id="{E50E32F1-9C0E-4338-AE12-AE46A865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5" name="Picture 1" descr="https://mail.google.com/mail/images/cleardot.gif">
          <a:extLst>
            <a:ext uri="{FF2B5EF4-FFF2-40B4-BE49-F238E27FC236}">
              <a16:creationId xmlns:a16="http://schemas.microsoft.com/office/drawing/2014/main" id="{FB723D6D-757B-49B9-84E9-09A805D6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6" name="Picture 1" descr="https://mail.google.com/mail/images/cleardot.gif">
          <a:extLst>
            <a:ext uri="{FF2B5EF4-FFF2-40B4-BE49-F238E27FC236}">
              <a16:creationId xmlns:a16="http://schemas.microsoft.com/office/drawing/2014/main" id="{9C3E717A-2DE0-4C55-941D-E82DB652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7" name="Picture 1" descr="https://mail.google.com/mail/images/cleardot.gif">
          <a:extLst>
            <a:ext uri="{FF2B5EF4-FFF2-40B4-BE49-F238E27FC236}">
              <a16:creationId xmlns:a16="http://schemas.microsoft.com/office/drawing/2014/main" id="{0F7B7558-D11D-45E2-8BF1-B205D395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8" name="Picture 1" descr="https://mail.google.com/mail/images/cleardot.gif">
          <a:extLst>
            <a:ext uri="{FF2B5EF4-FFF2-40B4-BE49-F238E27FC236}">
              <a16:creationId xmlns:a16="http://schemas.microsoft.com/office/drawing/2014/main" id="{52ABFD63-CE64-462B-B5E9-06FAF7F4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69" name="Picture 1" descr="https://mail.google.com/mail/images/cleardot.gif">
          <a:extLst>
            <a:ext uri="{FF2B5EF4-FFF2-40B4-BE49-F238E27FC236}">
              <a16:creationId xmlns:a16="http://schemas.microsoft.com/office/drawing/2014/main" id="{F7EE8870-7A68-4C0F-91FE-79F1E6C1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0" name="Picture 1" descr="https://mail.google.com/mail/images/cleardot.gif">
          <a:extLst>
            <a:ext uri="{FF2B5EF4-FFF2-40B4-BE49-F238E27FC236}">
              <a16:creationId xmlns:a16="http://schemas.microsoft.com/office/drawing/2014/main" id="{FE34CFF7-EE49-451B-A2C1-96E7E64B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1" name="Picture 1" descr="https://mail.google.com/mail/images/cleardot.gif">
          <a:extLst>
            <a:ext uri="{FF2B5EF4-FFF2-40B4-BE49-F238E27FC236}">
              <a16:creationId xmlns:a16="http://schemas.microsoft.com/office/drawing/2014/main" id="{7637EDBB-EAEE-4B6E-B5D6-47F05F67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2" name="Picture 1" descr="https://mail.google.com/mail/images/cleardot.gif">
          <a:extLst>
            <a:ext uri="{FF2B5EF4-FFF2-40B4-BE49-F238E27FC236}">
              <a16:creationId xmlns:a16="http://schemas.microsoft.com/office/drawing/2014/main" id="{CAEE668C-3279-45FD-96FD-4656B5CF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3" name="Picture 1" descr="https://mail.google.com/mail/images/cleardot.gif">
          <a:extLst>
            <a:ext uri="{FF2B5EF4-FFF2-40B4-BE49-F238E27FC236}">
              <a16:creationId xmlns:a16="http://schemas.microsoft.com/office/drawing/2014/main" id="{7C1A66F2-A8C9-4E8F-A238-DCBC57CA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4" name="Picture 1" descr="https://mail.google.com/mail/images/cleardot.gif">
          <a:extLst>
            <a:ext uri="{FF2B5EF4-FFF2-40B4-BE49-F238E27FC236}">
              <a16:creationId xmlns:a16="http://schemas.microsoft.com/office/drawing/2014/main" id="{6152B086-6859-4D78-B122-8DFCD42C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5" name="Picture 1" descr="https://mail.google.com/mail/images/cleardot.gif">
          <a:extLst>
            <a:ext uri="{FF2B5EF4-FFF2-40B4-BE49-F238E27FC236}">
              <a16:creationId xmlns:a16="http://schemas.microsoft.com/office/drawing/2014/main" id="{985CD8E1-D3AB-41B8-BA40-6F043316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6" name="Picture 1" descr="https://mail.google.com/mail/images/cleardot.gif">
          <a:extLst>
            <a:ext uri="{FF2B5EF4-FFF2-40B4-BE49-F238E27FC236}">
              <a16:creationId xmlns:a16="http://schemas.microsoft.com/office/drawing/2014/main" id="{55BA2790-5A4D-4AE4-95AC-291DBC1F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7" name="Picture 1" descr="https://mail.google.com/mail/images/cleardot.gif">
          <a:extLst>
            <a:ext uri="{FF2B5EF4-FFF2-40B4-BE49-F238E27FC236}">
              <a16:creationId xmlns:a16="http://schemas.microsoft.com/office/drawing/2014/main" id="{1F87529C-D0B4-4AF6-8DA0-605AF3F4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8" name="Picture 1" descr="https://mail.google.com/mail/images/cleardot.gif">
          <a:extLst>
            <a:ext uri="{FF2B5EF4-FFF2-40B4-BE49-F238E27FC236}">
              <a16:creationId xmlns:a16="http://schemas.microsoft.com/office/drawing/2014/main" id="{6E6CB804-06EB-48AB-A16A-0E108EB7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79" name="Picture 1" descr="https://mail.google.com/mail/images/cleardot.gif">
          <a:extLst>
            <a:ext uri="{FF2B5EF4-FFF2-40B4-BE49-F238E27FC236}">
              <a16:creationId xmlns:a16="http://schemas.microsoft.com/office/drawing/2014/main" id="{B366E81B-614C-4FBD-A29A-CC2F7E4A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0" name="Picture 1" descr="https://mail.google.com/mail/images/cleardot.gif">
          <a:extLst>
            <a:ext uri="{FF2B5EF4-FFF2-40B4-BE49-F238E27FC236}">
              <a16:creationId xmlns:a16="http://schemas.microsoft.com/office/drawing/2014/main" id="{15D67DFC-00B8-4F9A-815C-6F1B8905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1" name="Picture 1" descr="https://mail.google.com/mail/images/cleardot.gif">
          <a:extLst>
            <a:ext uri="{FF2B5EF4-FFF2-40B4-BE49-F238E27FC236}">
              <a16:creationId xmlns:a16="http://schemas.microsoft.com/office/drawing/2014/main" id="{2943163B-A46F-4A08-A3A5-6AD62EC4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2" name="Picture 1" descr="https://mail.google.com/mail/images/cleardot.gif">
          <a:extLst>
            <a:ext uri="{FF2B5EF4-FFF2-40B4-BE49-F238E27FC236}">
              <a16:creationId xmlns:a16="http://schemas.microsoft.com/office/drawing/2014/main" id="{F9150B32-4A5C-4B15-ACCC-DEC357A6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3" name="Picture 1" descr="https://mail.google.com/mail/images/cleardot.gif">
          <a:extLst>
            <a:ext uri="{FF2B5EF4-FFF2-40B4-BE49-F238E27FC236}">
              <a16:creationId xmlns:a16="http://schemas.microsoft.com/office/drawing/2014/main" id="{937367F6-EC21-4635-BE49-ADFB2FC5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4" name="Picture 1" descr="https://mail.google.com/mail/images/cleardot.gif">
          <a:extLst>
            <a:ext uri="{FF2B5EF4-FFF2-40B4-BE49-F238E27FC236}">
              <a16:creationId xmlns:a16="http://schemas.microsoft.com/office/drawing/2014/main" id="{0CC64F74-DC77-48BE-96E8-54623B10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5" name="Picture 1" descr="https://mail.google.com/mail/images/cleardot.gif">
          <a:extLst>
            <a:ext uri="{FF2B5EF4-FFF2-40B4-BE49-F238E27FC236}">
              <a16:creationId xmlns:a16="http://schemas.microsoft.com/office/drawing/2014/main" id="{89215C3D-7E39-4B48-86C8-2CA807B0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6" name="Picture 1" descr="https://mail.google.com/mail/images/cleardot.gif">
          <a:extLst>
            <a:ext uri="{FF2B5EF4-FFF2-40B4-BE49-F238E27FC236}">
              <a16:creationId xmlns:a16="http://schemas.microsoft.com/office/drawing/2014/main" id="{A6818FA6-EC3D-46E6-9176-DCFCF58F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7" name="Picture 1" descr="https://mail.google.com/mail/images/cleardot.gif">
          <a:extLst>
            <a:ext uri="{FF2B5EF4-FFF2-40B4-BE49-F238E27FC236}">
              <a16:creationId xmlns:a16="http://schemas.microsoft.com/office/drawing/2014/main" id="{BFEA1CC1-9D6A-4062-8483-1C7C1718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8" name="Picture 1" descr="https://mail.google.com/mail/images/cleardot.gif">
          <a:extLst>
            <a:ext uri="{FF2B5EF4-FFF2-40B4-BE49-F238E27FC236}">
              <a16:creationId xmlns:a16="http://schemas.microsoft.com/office/drawing/2014/main" id="{86C334E8-FE59-40E9-B4D3-25C0BAFD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89" name="Picture 1" descr="https://mail.google.com/mail/images/cleardot.gif">
          <a:extLst>
            <a:ext uri="{FF2B5EF4-FFF2-40B4-BE49-F238E27FC236}">
              <a16:creationId xmlns:a16="http://schemas.microsoft.com/office/drawing/2014/main" id="{A8C2EF6C-6CD0-4AB6-A623-E2B619C2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0" name="Picture 1" descr="https://mail.google.com/mail/images/cleardot.gif">
          <a:extLst>
            <a:ext uri="{FF2B5EF4-FFF2-40B4-BE49-F238E27FC236}">
              <a16:creationId xmlns:a16="http://schemas.microsoft.com/office/drawing/2014/main" id="{F561806B-E401-4440-879E-ECCC5BCD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1" name="Picture 1" descr="https://mail.google.com/mail/images/cleardot.gif">
          <a:extLst>
            <a:ext uri="{FF2B5EF4-FFF2-40B4-BE49-F238E27FC236}">
              <a16:creationId xmlns:a16="http://schemas.microsoft.com/office/drawing/2014/main" id="{EDB9F94C-F87D-4F82-9F44-3BB45EEF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2" name="Picture 1" descr="https://mail.google.com/mail/images/cleardot.gif">
          <a:extLst>
            <a:ext uri="{FF2B5EF4-FFF2-40B4-BE49-F238E27FC236}">
              <a16:creationId xmlns:a16="http://schemas.microsoft.com/office/drawing/2014/main" id="{3281C8DA-E85B-4EB2-937A-E75967D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3" name="Picture 1" descr="https://mail.google.com/mail/images/cleardot.gif">
          <a:extLst>
            <a:ext uri="{FF2B5EF4-FFF2-40B4-BE49-F238E27FC236}">
              <a16:creationId xmlns:a16="http://schemas.microsoft.com/office/drawing/2014/main" id="{0D7AC986-8841-40C9-8D11-8B7F2B36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4" name="Picture 1" descr="https://mail.google.com/mail/images/cleardot.gif">
          <a:extLst>
            <a:ext uri="{FF2B5EF4-FFF2-40B4-BE49-F238E27FC236}">
              <a16:creationId xmlns:a16="http://schemas.microsoft.com/office/drawing/2014/main" id="{82BDC5CD-35CE-4B79-9A9C-B1916A14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5" name="Picture 1" descr="https://mail.google.com/mail/images/cleardot.gif">
          <a:extLst>
            <a:ext uri="{FF2B5EF4-FFF2-40B4-BE49-F238E27FC236}">
              <a16:creationId xmlns:a16="http://schemas.microsoft.com/office/drawing/2014/main" id="{E6B0F356-8C7E-4789-BAF0-50C91E95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6" name="Picture 1" descr="https://mail.google.com/mail/images/cleardot.gif">
          <a:extLst>
            <a:ext uri="{FF2B5EF4-FFF2-40B4-BE49-F238E27FC236}">
              <a16:creationId xmlns:a16="http://schemas.microsoft.com/office/drawing/2014/main" id="{1079743C-3EFD-4BAF-836A-4F5124A9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7" name="Picture 1" descr="https://mail.google.com/mail/images/cleardot.gif">
          <a:extLst>
            <a:ext uri="{FF2B5EF4-FFF2-40B4-BE49-F238E27FC236}">
              <a16:creationId xmlns:a16="http://schemas.microsoft.com/office/drawing/2014/main" id="{51C2CC61-B31B-4501-B556-49C556C0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8" name="Picture 1" descr="https://mail.google.com/mail/images/cleardot.gif">
          <a:extLst>
            <a:ext uri="{FF2B5EF4-FFF2-40B4-BE49-F238E27FC236}">
              <a16:creationId xmlns:a16="http://schemas.microsoft.com/office/drawing/2014/main" id="{CA091E54-0AD8-43C9-9CD9-251E2068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099" name="Picture 1" descr="https://mail.google.com/mail/images/cleardot.gif">
          <a:extLst>
            <a:ext uri="{FF2B5EF4-FFF2-40B4-BE49-F238E27FC236}">
              <a16:creationId xmlns:a16="http://schemas.microsoft.com/office/drawing/2014/main" id="{E4BA7C5D-D7F2-48C4-A2D8-133BDFBC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0" name="Picture 1" descr="https://mail.google.com/mail/images/cleardot.gif">
          <a:extLst>
            <a:ext uri="{FF2B5EF4-FFF2-40B4-BE49-F238E27FC236}">
              <a16:creationId xmlns:a16="http://schemas.microsoft.com/office/drawing/2014/main" id="{76380B7C-1E6C-42E2-AE43-704AC51E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1" name="Picture 1" descr="https://mail.google.com/mail/images/cleardot.gif">
          <a:extLst>
            <a:ext uri="{FF2B5EF4-FFF2-40B4-BE49-F238E27FC236}">
              <a16:creationId xmlns:a16="http://schemas.microsoft.com/office/drawing/2014/main" id="{9E972C63-5A1C-4CBC-878C-751E0DE4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2" name="Picture 1" descr="https://mail.google.com/mail/images/cleardot.gif">
          <a:extLst>
            <a:ext uri="{FF2B5EF4-FFF2-40B4-BE49-F238E27FC236}">
              <a16:creationId xmlns:a16="http://schemas.microsoft.com/office/drawing/2014/main" id="{3D253B03-771F-41AC-BD58-594E39C6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3" name="Picture 1" descr="https://mail.google.com/mail/images/cleardot.gif">
          <a:extLst>
            <a:ext uri="{FF2B5EF4-FFF2-40B4-BE49-F238E27FC236}">
              <a16:creationId xmlns:a16="http://schemas.microsoft.com/office/drawing/2014/main" id="{58C00AC1-4E03-48D3-986C-F84F7457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4" name="Picture 1" descr="https://mail.google.com/mail/images/cleardot.gif">
          <a:extLst>
            <a:ext uri="{FF2B5EF4-FFF2-40B4-BE49-F238E27FC236}">
              <a16:creationId xmlns:a16="http://schemas.microsoft.com/office/drawing/2014/main" id="{FCB5A71A-E789-4EB0-B7CA-EC9DBF12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5" name="Picture 1" descr="https://mail.google.com/mail/images/cleardot.gif">
          <a:extLst>
            <a:ext uri="{FF2B5EF4-FFF2-40B4-BE49-F238E27FC236}">
              <a16:creationId xmlns:a16="http://schemas.microsoft.com/office/drawing/2014/main" id="{D9FF5885-5D5D-4158-A0E5-9328F361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6" name="Picture 1" descr="https://mail.google.com/mail/images/cleardot.gif">
          <a:extLst>
            <a:ext uri="{FF2B5EF4-FFF2-40B4-BE49-F238E27FC236}">
              <a16:creationId xmlns:a16="http://schemas.microsoft.com/office/drawing/2014/main" id="{70861A8A-F937-49EF-A89B-0E170A27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7" name="Picture 1" descr="https://mail.google.com/mail/images/cleardot.gif">
          <a:extLst>
            <a:ext uri="{FF2B5EF4-FFF2-40B4-BE49-F238E27FC236}">
              <a16:creationId xmlns:a16="http://schemas.microsoft.com/office/drawing/2014/main" id="{C65B9F79-1D47-47B5-86D5-AD59B7E8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8" name="Picture 1" descr="https://mail.google.com/mail/images/cleardot.gif">
          <a:extLst>
            <a:ext uri="{FF2B5EF4-FFF2-40B4-BE49-F238E27FC236}">
              <a16:creationId xmlns:a16="http://schemas.microsoft.com/office/drawing/2014/main" id="{E58849B5-4327-4846-A82A-8F5296F8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09" name="Picture 1" descr="https://mail.google.com/mail/images/cleardot.gif">
          <a:extLst>
            <a:ext uri="{FF2B5EF4-FFF2-40B4-BE49-F238E27FC236}">
              <a16:creationId xmlns:a16="http://schemas.microsoft.com/office/drawing/2014/main" id="{7056A038-AEA0-45CA-B071-A3464A79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0" name="Picture 1" descr="https://mail.google.com/mail/images/cleardot.gif">
          <a:extLst>
            <a:ext uri="{FF2B5EF4-FFF2-40B4-BE49-F238E27FC236}">
              <a16:creationId xmlns:a16="http://schemas.microsoft.com/office/drawing/2014/main" id="{656FE4DF-9819-41A6-A809-753E686B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1" name="Picture 1" descr="https://mail.google.com/mail/images/cleardot.gif">
          <a:extLst>
            <a:ext uri="{FF2B5EF4-FFF2-40B4-BE49-F238E27FC236}">
              <a16:creationId xmlns:a16="http://schemas.microsoft.com/office/drawing/2014/main" id="{6AB37342-FC13-4027-955D-18F7E438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2" name="Picture 1" descr="https://mail.google.com/mail/images/cleardot.gif">
          <a:extLst>
            <a:ext uri="{FF2B5EF4-FFF2-40B4-BE49-F238E27FC236}">
              <a16:creationId xmlns:a16="http://schemas.microsoft.com/office/drawing/2014/main" id="{212171E6-4B4C-40CF-B8F5-B8EE7E7B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3" name="Picture 1" descr="https://mail.google.com/mail/images/cleardot.gif">
          <a:extLst>
            <a:ext uri="{FF2B5EF4-FFF2-40B4-BE49-F238E27FC236}">
              <a16:creationId xmlns:a16="http://schemas.microsoft.com/office/drawing/2014/main" id="{4E004D01-9321-4BED-AC54-288117DF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4" name="Picture 1" descr="https://mail.google.com/mail/images/cleardot.gif">
          <a:extLst>
            <a:ext uri="{FF2B5EF4-FFF2-40B4-BE49-F238E27FC236}">
              <a16:creationId xmlns:a16="http://schemas.microsoft.com/office/drawing/2014/main" id="{C646B527-E616-4C03-A4DF-62BCE7E9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5" name="Picture 1" descr="https://mail.google.com/mail/images/cleardot.gif">
          <a:extLst>
            <a:ext uri="{FF2B5EF4-FFF2-40B4-BE49-F238E27FC236}">
              <a16:creationId xmlns:a16="http://schemas.microsoft.com/office/drawing/2014/main" id="{1BFE27AF-0AEE-4E75-93F8-EADA488B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6" name="Picture 1" descr="https://mail.google.com/mail/images/cleardot.gif">
          <a:extLst>
            <a:ext uri="{FF2B5EF4-FFF2-40B4-BE49-F238E27FC236}">
              <a16:creationId xmlns:a16="http://schemas.microsoft.com/office/drawing/2014/main" id="{C068449F-F783-449B-8D31-09398C96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7" name="Picture 1" descr="https://mail.google.com/mail/images/cleardot.gif">
          <a:extLst>
            <a:ext uri="{FF2B5EF4-FFF2-40B4-BE49-F238E27FC236}">
              <a16:creationId xmlns:a16="http://schemas.microsoft.com/office/drawing/2014/main" id="{2CE20B17-C3C5-406E-8974-593F0E61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8" name="Picture 1" descr="https://mail.google.com/mail/images/cleardot.gif">
          <a:extLst>
            <a:ext uri="{FF2B5EF4-FFF2-40B4-BE49-F238E27FC236}">
              <a16:creationId xmlns:a16="http://schemas.microsoft.com/office/drawing/2014/main" id="{9A2CFD04-66B2-433C-9540-B8345DD1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19" name="Picture 1" descr="https://mail.google.com/mail/images/cleardot.gif">
          <a:extLst>
            <a:ext uri="{FF2B5EF4-FFF2-40B4-BE49-F238E27FC236}">
              <a16:creationId xmlns:a16="http://schemas.microsoft.com/office/drawing/2014/main" id="{DF985572-4C94-43BE-938A-50D5ADDD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0" name="Picture 1" descr="https://mail.google.com/mail/images/cleardot.gif">
          <a:extLst>
            <a:ext uri="{FF2B5EF4-FFF2-40B4-BE49-F238E27FC236}">
              <a16:creationId xmlns:a16="http://schemas.microsoft.com/office/drawing/2014/main" id="{CFC0542C-542D-469D-B8CB-109C560B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1" name="Picture 1" descr="https://mail.google.com/mail/images/cleardot.gif">
          <a:extLst>
            <a:ext uri="{FF2B5EF4-FFF2-40B4-BE49-F238E27FC236}">
              <a16:creationId xmlns:a16="http://schemas.microsoft.com/office/drawing/2014/main" id="{501BA8D8-3AC7-43F6-981A-BED30E20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2" name="Picture 1" descr="https://mail.google.com/mail/images/cleardot.gif">
          <a:extLst>
            <a:ext uri="{FF2B5EF4-FFF2-40B4-BE49-F238E27FC236}">
              <a16:creationId xmlns:a16="http://schemas.microsoft.com/office/drawing/2014/main" id="{2674E6AF-F09B-401F-BE66-821E48F2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3" name="Picture 1" descr="https://mail.google.com/mail/images/cleardot.gif">
          <a:extLst>
            <a:ext uri="{FF2B5EF4-FFF2-40B4-BE49-F238E27FC236}">
              <a16:creationId xmlns:a16="http://schemas.microsoft.com/office/drawing/2014/main" id="{BFD23BC9-D3EE-4BB5-989D-BD420BA7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4" name="Picture 1" descr="https://mail.google.com/mail/images/cleardot.gif">
          <a:extLst>
            <a:ext uri="{FF2B5EF4-FFF2-40B4-BE49-F238E27FC236}">
              <a16:creationId xmlns:a16="http://schemas.microsoft.com/office/drawing/2014/main" id="{11BC9BE6-0CDB-467A-B268-693873FA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5" name="Picture 1" descr="https://mail.google.com/mail/images/cleardot.gif">
          <a:extLst>
            <a:ext uri="{FF2B5EF4-FFF2-40B4-BE49-F238E27FC236}">
              <a16:creationId xmlns:a16="http://schemas.microsoft.com/office/drawing/2014/main" id="{408AE44F-2ABA-4DC2-B784-E7F0572D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6" name="Picture 1" descr="https://mail.google.com/mail/images/cleardot.gif">
          <a:extLst>
            <a:ext uri="{FF2B5EF4-FFF2-40B4-BE49-F238E27FC236}">
              <a16:creationId xmlns:a16="http://schemas.microsoft.com/office/drawing/2014/main" id="{9C3092BB-EF2C-4FB7-B58E-BAF17B95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7" name="Picture 1" descr="https://mail.google.com/mail/images/cleardot.gif">
          <a:extLst>
            <a:ext uri="{FF2B5EF4-FFF2-40B4-BE49-F238E27FC236}">
              <a16:creationId xmlns:a16="http://schemas.microsoft.com/office/drawing/2014/main" id="{B033C27D-674E-4A10-B747-B8F6F47F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8" name="Picture 1" descr="https://mail.google.com/mail/images/cleardot.gif">
          <a:extLst>
            <a:ext uri="{FF2B5EF4-FFF2-40B4-BE49-F238E27FC236}">
              <a16:creationId xmlns:a16="http://schemas.microsoft.com/office/drawing/2014/main" id="{4483395A-F038-4E43-B14A-38FFD28B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29" name="Picture 1" descr="https://mail.google.com/mail/images/cleardot.gif">
          <a:extLst>
            <a:ext uri="{FF2B5EF4-FFF2-40B4-BE49-F238E27FC236}">
              <a16:creationId xmlns:a16="http://schemas.microsoft.com/office/drawing/2014/main" id="{A5C1DDD7-71E9-4875-A82C-4AA0C81B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0" name="Picture 1" descr="https://mail.google.com/mail/images/cleardot.gif">
          <a:extLst>
            <a:ext uri="{FF2B5EF4-FFF2-40B4-BE49-F238E27FC236}">
              <a16:creationId xmlns:a16="http://schemas.microsoft.com/office/drawing/2014/main" id="{C06E52C1-C423-46FC-A0CF-70A70CF2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1" name="Picture 1" descr="https://mail.google.com/mail/images/cleardot.gif">
          <a:extLst>
            <a:ext uri="{FF2B5EF4-FFF2-40B4-BE49-F238E27FC236}">
              <a16:creationId xmlns:a16="http://schemas.microsoft.com/office/drawing/2014/main" id="{5DC59D7B-B367-4A5D-820E-0349FE93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2" name="Picture 1" descr="https://mail.google.com/mail/images/cleardot.gif">
          <a:extLst>
            <a:ext uri="{FF2B5EF4-FFF2-40B4-BE49-F238E27FC236}">
              <a16:creationId xmlns:a16="http://schemas.microsoft.com/office/drawing/2014/main" id="{B1DA1738-6F7F-4CAD-8A61-AC9F2D3B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3" name="Picture 1" descr="https://mail.google.com/mail/images/cleardot.gif">
          <a:extLst>
            <a:ext uri="{FF2B5EF4-FFF2-40B4-BE49-F238E27FC236}">
              <a16:creationId xmlns:a16="http://schemas.microsoft.com/office/drawing/2014/main" id="{5F2CB45E-B1D2-4C47-9ABB-86BC744C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4" name="Picture 1" descr="https://mail.google.com/mail/images/cleardot.gif">
          <a:extLst>
            <a:ext uri="{FF2B5EF4-FFF2-40B4-BE49-F238E27FC236}">
              <a16:creationId xmlns:a16="http://schemas.microsoft.com/office/drawing/2014/main" id="{728F7197-8A53-45FC-9FE9-97E4A42A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5" name="Picture 1" descr="https://mail.google.com/mail/images/cleardot.gif">
          <a:extLst>
            <a:ext uri="{FF2B5EF4-FFF2-40B4-BE49-F238E27FC236}">
              <a16:creationId xmlns:a16="http://schemas.microsoft.com/office/drawing/2014/main" id="{E99E385F-194A-4809-9D36-88FDB14F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6" name="Picture 1" descr="https://mail.google.com/mail/images/cleardot.gif">
          <a:extLst>
            <a:ext uri="{FF2B5EF4-FFF2-40B4-BE49-F238E27FC236}">
              <a16:creationId xmlns:a16="http://schemas.microsoft.com/office/drawing/2014/main" id="{CE026B6E-24F0-44BE-A3E4-C0C9241F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7" name="Picture 1" descr="https://mail.google.com/mail/images/cleardot.gif">
          <a:extLst>
            <a:ext uri="{FF2B5EF4-FFF2-40B4-BE49-F238E27FC236}">
              <a16:creationId xmlns:a16="http://schemas.microsoft.com/office/drawing/2014/main" id="{A9239698-4B09-4460-9933-CE75CF5E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8" name="Picture 1" descr="https://mail.google.com/mail/images/cleardot.gif">
          <a:extLst>
            <a:ext uri="{FF2B5EF4-FFF2-40B4-BE49-F238E27FC236}">
              <a16:creationId xmlns:a16="http://schemas.microsoft.com/office/drawing/2014/main" id="{290A437B-237A-41A9-81E4-5B6214C1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39" name="Picture 1" descr="https://mail.google.com/mail/images/cleardot.gif">
          <a:extLst>
            <a:ext uri="{FF2B5EF4-FFF2-40B4-BE49-F238E27FC236}">
              <a16:creationId xmlns:a16="http://schemas.microsoft.com/office/drawing/2014/main" id="{35F04AFA-CAE2-4E39-A5CE-CBD01005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0" name="Picture 1" descr="https://mail.google.com/mail/images/cleardot.gif">
          <a:extLst>
            <a:ext uri="{FF2B5EF4-FFF2-40B4-BE49-F238E27FC236}">
              <a16:creationId xmlns:a16="http://schemas.microsoft.com/office/drawing/2014/main" id="{3FB9D65F-2FC0-497E-B29B-0D8D0800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1" name="Picture 1" descr="https://mail.google.com/mail/images/cleardot.gif">
          <a:extLst>
            <a:ext uri="{FF2B5EF4-FFF2-40B4-BE49-F238E27FC236}">
              <a16:creationId xmlns:a16="http://schemas.microsoft.com/office/drawing/2014/main" id="{C3EE69EC-6E36-4AF8-81CF-6BACA31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2" name="Picture 1" descr="https://mail.google.com/mail/images/cleardot.gif">
          <a:extLst>
            <a:ext uri="{FF2B5EF4-FFF2-40B4-BE49-F238E27FC236}">
              <a16:creationId xmlns:a16="http://schemas.microsoft.com/office/drawing/2014/main" id="{3B3F2D7E-F69F-4772-84A5-A636BB37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3" name="Picture 1" descr="https://mail.google.com/mail/images/cleardot.gif">
          <a:extLst>
            <a:ext uri="{FF2B5EF4-FFF2-40B4-BE49-F238E27FC236}">
              <a16:creationId xmlns:a16="http://schemas.microsoft.com/office/drawing/2014/main" id="{54F96C89-5D48-4606-A07B-99101931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4" name="Picture 1" descr="https://mail.google.com/mail/images/cleardot.gif">
          <a:extLst>
            <a:ext uri="{FF2B5EF4-FFF2-40B4-BE49-F238E27FC236}">
              <a16:creationId xmlns:a16="http://schemas.microsoft.com/office/drawing/2014/main" id="{18E3CEBA-D7FF-4B5A-BA39-C555180F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5" name="Picture 1" descr="https://mail.google.com/mail/images/cleardot.gif">
          <a:extLst>
            <a:ext uri="{FF2B5EF4-FFF2-40B4-BE49-F238E27FC236}">
              <a16:creationId xmlns:a16="http://schemas.microsoft.com/office/drawing/2014/main" id="{5E48E038-38E9-4B1F-ADB1-E4980C78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6" name="Picture 1" descr="https://mail.google.com/mail/images/cleardot.gif">
          <a:extLst>
            <a:ext uri="{FF2B5EF4-FFF2-40B4-BE49-F238E27FC236}">
              <a16:creationId xmlns:a16="http://schemas.microsoft.com/office/drawing/2014/main" id="{1CF340CC-691C-43A5-879F-2790D6A4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7" name="Picture 1" descr="https://mail.google.com/mail/images/cleardot.gif">
          <a:extLst>
            <a:ext uri="{FF2B5EF4-FFF2-40B4-BE49-F238E27FC236}">
              <a16:creationId xmlns:a16="http://schemas.microsoft.com/office/drawing/2014/main" id="{295DC2EE-2120-4F26-B57F-505102AD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8" name="Picture 1" descr="https://mail.google.com/mail/images/cleardot.gif">
          <a:extLst>
            <a:ext uri="{FF2B5EF4-FFF2-40B4-BE49-F238E27FC236}">
              <a16:creationId xmlns:a16="http://schemas.microsoft.com/office/drawing/2014/main" id="{3E26E3A5-2074-4077-9B0B-5982001F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49" name="Picture 1" descr="https://mail.google.com/mail/images/cleardot.gif">
          <a:extLst>
            <a:ext uri="{FF2B5EF4-FFF2-40B4-BE49-F238E27FC236}">
              <a16:creationId xmlns:a16="http://schemas.microsoft.com/office/drawing/2014/main" id="{1C044470-BE83-450A-8371-88DB5517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0" name="Picture 1" descr="https://mail.google.com/mail/images/cleardot.gif">
          <a:extLst>
            <a:ext uri="{FF2B5EF4-FFF2-40B4-BE49-F238E27FC236}">
              <a16:creationId xmlns:a16="http://schemas.microsoft.com/office/drawing/2014/main" id="{35B3C76C-BCC6-405C-9DF6-6AF0445D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1" name="Picture 1" descr="https://mail.google.com/mail/images/cleardot.gif">
          <a:extLst>
            <a:ext uri="{FF2B5EF4-FFF2-40B4-BE49-F238E27FC236}">
              <a16:creationId xmlns:a16="http://schemas.microsoft.com/office/drawing/2014/main" id="{D2904D8F-3073-4564-826B-B70BB9E1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2" name="Picture 1" descr="https://mail.google.com/mail/images/cleardot.gif">
          <a:extLst>
            <a:ext uri="{FF2B5EF4-FFF2-40B4-BE49-F238E27FC236}">
              <a16:creationId xmlns:a16="http://schemas.microsoft.com/office/drawing/2014/main" id="{8D04695D-8285-4043-9624-69AA94F2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3" name="Picture 1" descr="https://mail.google.com/mail/images/cleardot.gif">
          <a:extLst>
            <a:ext uri="{FF2B5EF4-FFF2-40B4-BE49-F238E27FC236}">
              <a16:creationId xmlns:a16="http://schemas.microsoft.com/office/drawing/2014/main" id="{B008C5BD-DC7C-47D3-9536-5AD8CC69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4" name="Picture 1" descr="https://mail.google.com/mail/images/cleardot.gif">
          <a:extLst>
            <a:ext uri="{FF2B5EF4-FFF2-40B4-BE49-F238E27FC236}">
              <a16:creationId xmlns:a16="http://schemas.microsoft.com/office/drawing/2014/main" id="{1537B503-192C-4F55-8414-929B095E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5" name="Picture 1" descr="https://mail.google.com/mail/images/cleardot.gif">
          <a:extLst>
            <a:ext uri="{FF2B5EF4-FFF2-40B4-BE49-F238E27FC236}">
              <a16:creationId xmlns:a16="http://schemas.microsoft.com/office/drawing/2014/main" id="{4C4D5C2C-ABE7-456F-AA0A-CA688D49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6" name="Picture 1" descr="https://mail.google.com/mail/images/cleardot.gif">
          <a:extLst>
            <a:ext uri="{FF2B5EF4-FFF2-40B4-BE49-F238E27FC236}">
              <a16:creationId xmlns:a16="http://schemas.microsoft.com/office/drawing/2014/main" id="{CE13A6B8-A74A-4C56-B129-AEC1466A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7" name="Picture 1" descr="https://mail.google.com/mail/images/cleardot.gif">
          <a:extLst>
            <a:ext uri="{FF2B5EF4-FFF2-40B4-BE49-F238E27FC236}">
              <a16:creationId xmlns:a16="http://schemas.microsoft.com/office/drawing/2014/main" id="{0D52C01F-E0E6-432B-A5B7-B5703F4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8" name="Picture 1" descr="https://mail.google.com/mail/images/cleardot.gif">
          <a:extLst>
            <a:ext uri="{FF2B5EF4-FFF2-40B4-BE49-F238E27FC236}">
              <a16:creationId xmlns:a16="http://schemas.microsoft.com/office/drawing/2014/main" id="{C208DEC5-94F4-41BE-9626-ABB8587C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59" name="Picture 1" descr="https://mail.google.com/mail/images/cleardot.gif">
          <a:extLst>
            <a:ext uri="{FF2B5EF4-FFF2-40B4-BE49-F238E27FC236}">
              <a16:creationId xmlns:a16="http://schemas.microsoft.com/office/drawing/2014/main" id="{F0F1B3B2-9BE5-4189-9568-647042C1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0" name="Picture 1" descr="https://mail.google.com/mail/images/cleardot.gif">
          <a:extLst>
            <a:ext uri="{FF2B5EF4-FFF2-40B4-BE49-F238E27FC236}">
              <a16:creationId xmlns:a16="http://schemas.microsoft.com/office/drawing/2014/main" id="{EC977F21-13CF-486D-8B6E-5A1B9570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1" name="Picture 1" descr="https://mail.google.com/mail/images/cleardot.gif">
          <a:extLst>
            <a:ext uri="{FF2B5EF4-FFF2-40B4-BE49-F238E27FC236}">
              <a16:creationId xmlns:a16="http://schemas.microsoft.com/office/drawing/2014/main" id="{AA6510E7-4127-40AC-B236-4C1F468F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2" name="Picture 1" descr="https://mail.google.com/mail/images/cleardot.gif">
          <a:extLst>
            <a:ext uri="{FF2B5EF4-FFF2-40B4-BE49-F238E27FC236}">
              <a16:creationId xmlns:a16="http://schemas.microsoft.com/office/drawing/2014/main" id="{EFA3CFFE-9F58-4D64-BBBF-8FDE2F80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3" name="Picture 1" descr="https://mail.google.com/mail/images/cleardot.gif">
          <a:extLst>
            <a:ext uri="{FF2B5EF4-FFF2-40B4-BE49-F238E27FC236}">
              <a16:creationId xmlns:a16="http://schemas.microsoft.com/office/drawing/2014/main" id="{426A7C5A-5C05-4E0F-BB4B-9DC2211E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4" name="Picture 1" descr="https://mail.google.com/mail/images/cleardot.gif">
          <a:extLst>
            <a:ext uri="{FF2B5EF4-FFF2-40B4-BE49-F238E27FC236}">
              <a16:creationId xmlns:a16="http://schemas.microsoft.com/office/drawing/2014/main" id="{45B304DA-5442-408E-8F1B-EDAD974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5" name="Picture 1" descr="https://mail.google.com/mail/images/cleardot.gif">
          <a:extLst>
            <a:ext uri="{FF2B5EF4-FFF2-40B4-BE49-F238E27FC236}">
              <a16:creationId xmlns:a16="http://schemas.microsoft.com/office/drawing/2014/main" id="{F9247553-EF8C-4FB0-93F6-797C145E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6" name="Picture 1" descr="https://mail.google.com/mail/images/cleardot.gif">
          <a:extLst>
            <a:ext uri="{FF2B5EF4-FFF2-40B4-BE49-F238E27FC236}">
              <a16:creationId xmlns:a16="http://schemas.microsoft.com/office/drawing/2014/main" id="{483979DC-CD41-4D50-B781-E6CBD947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7" name="Picture 1" descr="https://mail.google.com/mail/images/cleardot.gif">
          <a:extLst>
            <a:ext uri="{FF2B5EF4-FFF2-40B4-BE49-F238E27FC236}">
              <a16:creationId xmlns:a16="http://schemas.microsoft.com/office/drawing/2014/main" id="{3FFB8B55-F788-4717-BEDB-73190D3E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8" name="Picture 1" descr="https://mail.google.com/mail/images/cleardot.gif">
          <a:extLst>
            <a:ext uri="{FF2B5EF4-FFF2-40B4-BE49-F238E27FC236}">
              <a16:creationId xmlns:a16="http://schemas.microsoft.com/office/drawing/2014/main" id="{7D8B66D2-B551-482B-AE98-1647EF43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69" name="Picture 1" descr="https://mail.google.com/mail/images/cleardot.gif">
          <a:extLst>
            <a:ext uri="{FF2B5EF4-FFF2-40B4-BE49-F238E27FC236}">
              <a16:creationId xmlns:a16="http://schemas.microsoft.com/office/drawing/2014/main" id="{4EBE50E8-6BBB-4EF6-93AC-674BA31F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0" name="Picture 1" descr="https://mail.google.com/mail/images/cleardot.gif">
          <a:extLst>
            <a:ext uri="{FF2B5EF4-FFF2-40B4-BE49-F238E27FC236}">
              <a16:creationId xmlns:a16="http://schemas.microsoft.com/office/drawing/2014/main" id="{A2FE102D-B616-4F7E-B587-650511EB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1" name="Picture 1" descr="https://mail.google.com/mail/images/cleardot.gif">
          <a:extLst>
            <a:ext uri="{FF2B5EF4-FFF2-40B4-BE49-F238E27FC236}">
              <a16:creationId xmlns:a16="http://schemas.microsoft.com/office/drawing/2014/main" id="{F135C9B2-65D8-4757-8792-6F6A98D5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2" name="Picture 1" descr="https://mail.google.com/mail/images/cleardot.gif">
          <a:extLst>
            <a:ext uri="{FF2B5EF4-FFF2-40B4-BE49-F238E27FC236}">
              <a16:creationId xmlns:a16="http://schemas.microsoft.com/office/drawing/2014/main" id="{9F120076-BD8D-4744-91DA-73916E1E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3" name="Picture 1" descr="https://mail.google.com/mail/images/cleardot.gif">
          <a:extLst>
            <a:ext uri="{FF2B5EF4-FFF2-40B4-BE49-F238E27FC236}">
              <a16:creationId xmlns:a16="http://schemas.microsoft.com/office/drawing/2014/main" id="{97801F1D-A335-41F9-8667-80EA8B3B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4" name="Picture 1" descr="https://mail.google.com/mail/images/cleardot.gif">
          <a:extLst>
            <a:ext uri="{FF2B5EF4-FFF2-40B4-BE49-F238E27FC236}">
              <a16:creationId xmlns:a16="http://schemas.microsoft.com/office/drawing/2014/main" id="{4CC3032E-69FA-4645-9750-D6EED8DA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5" name="Picture 1" descr="https://mail.google.com/mail/images/cleardot.gif">
          <a:extLst>
            <a:ext uri="{FF2B5EF4-FFF2-40B4-BE49-F238E27FC236}">
              <a16:creationId xmlns:a16="http://schemas.microsoft.com/office/drawing/2014/main" id="{762440D5-0A01-4EE7-81D0-55E10779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6" name="Picture 1" descr="https://mail.google.com/mail/images/cleardot.gif">
          <a:extLst>
            <a:ext uri="{FF2B5EF4-FFF2-40B4-BE49-F238E27FC236}">
              <a16:creationId xmlns:a16="http://schemas.microsoft.com/office/drawing/2014/main" id="{B717BECC-5F73-4447-874F-B1659C15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7" name="Picture 1" descr="https://mail.google.com/mail/images/cleardot.gif">
          <a:extLst>
            <a:ext uri="{FF2B5EF4-FFF2-40B4-BE49-F238E27FC236}">
              <a16:creationId xmlns:a16="http://schemas.microsoft.com/office/drawing/2014/main" id="{DAA48C86-A156-4316-AFBA-1BF2883B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8" name="Picture 1" descr="https://mail.google.com/mail/images/cleardot.gif">
          <a:extLst>
            <a:ext uri="{FF2B5EF4-FFF2-40B4-BE49-F238E27FC236}">
              <a16:creationId xmlns:a16="http://schemas.microsoft.com/office/drawing/2014/main" id="{97E0FCB0-9928-4597-9CAA-5509C820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79" name="Picture 1" descr="https://mail.google.com/mail/images/cleardot.gif">
          <a:extLst>
            <a:ext uri="{FF2B5EF4-FFF2-40B4-BE49-F238E27FC236}">
              <a16:creationId xmlns:a16="http://schemas.microsoft.com/office/drawing/2014/main" id="{CCE415C7-7992-4748-95FC-3A10E417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0" name="Picture 1" descr="https://mail.google.com/mail/images/cleardot.gif">
          <a:extLst>
            <a:ext uri="{FF2B5EF4-FFF2-40B4-BE49-F238E27FC236}">
              <a16:creationId xmlns:a16="http://schemas.microsoft.com/office/drawing/2014/main" id="{D0FBE808-4547-482E-AD38-E7ADE72F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1" name="Picture 1" descr="https://mail.google.com/mail/images/cleardot.gif">
          <a:extLst>
            <a:ext uri="{FF2B5EF4-FFF2-40B4-BE49-F238E27FC236}">
              <a16:creationId xmlns:a16="http://schemas.microsoft.com/office/drawing/2014/main" id="{110B3E68-61A4-4202-87DD-9F355481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2" name="Picture 1" descr="https://mail.google.com/mail/images/cleardot.gif">
          <a:extLst>
            <a:ext uri="{FF2B5EF4-FFF2-40B4-BE49-F238E27FC236}">
              <a16:creationId xmlns:a16="http://schemas.microsoft.com/office/drawing/2014/main" id="{A4882D04-66F9-4518-90E6-DA6982DF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3" name="Picture 1" descr="https://mail.google.com/mail/images/cleardot.gif">
          <a:extLst>
            <a:ext uri="{FF2B5EF4-FFF2-40B4-BE49-F238E27FC236}">
              <a16:creationId xmlns:a16="http://schemas.microsoft.com/office/drawing/2014/main" id="{01A30AC1-E1E2-4C6A-ABA8-3B34D2F5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4" name="Picture 1" descr="https://mail.google.com/mail/images/cleardot.gif">
          <a:extLst>
            <a:ext uri="{FF2B5EF4-FFF2-40B4-BE49-F238E27FC236}">
              <a16:creationId xmlns:a16="http://schemas.microsoft.com/office/drawing/2014/main" id="{7DAF614D-E2A0-45B4-9C0C-DAF770CE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5" name="Picture 1" descr="https://mail.google.com/mail/images/cleardot.gif">
          <a:extLst>
            <a:ext uri="{FF2B5EF4-FFF2-40B4-BE49-F238E27FC236}">
              <a16:creationId xmlns:a16="http://schemas.microsoft.com/office/drawing/2014/main" id="{1FF09A98-4816-4F0F-98AC-BA7B2DC8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6" name="Picture 1" descr="https://mail.google.com/mail/images/cleardot.gif">
          <a:extLst>
            <a:ext uri="{FF2B5EF4-FFF2-40B4-BE49-F238E27FC236}">
              <a16:creationId xmlns:a16="http://schemas.microsoft.com/office/drawing/2014/main" id="{93ECD261-4312-466B-9500-253D89D6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7" name="Picture 1" descr="https://mail.google.com/mail/images/cleardot.gif">
          <a:extLst>
            <a:ext uri="{FF2B5EF4-FFF2-40B4-BE49-F238E27FC236}">
              <a16:creationId xmlns:a16="http://schemas.microsoft.com/office/drawing/2014/main" id="{E4220043-9C87-4431-A31E-FEB67AC4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8" name="Picture 1" descr="https://mail.google.com/mail/images/cleardot.gif">
          <a:extLst>
            <a:ext uri="{FF2B5EF4-FFF2-40B4-BE49-F238E27FC236}">
              <a16:creationId xmlns:a16="http://schemas.microsoft.com/office/drawing/2014/main" id="{C3BCC94A-37F2-4A7B-92CA-1395EB24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89" name="Picture 1" descr="https://mail.google.com/mail/images/cleardot.gif">
          <a:extLst>
            <a:ext uri="{FF2B5EF4-FFF2-40B4-BE49-F238E27FC236}">
              <a16:creationId xmlns:a16="http://schemas.microsoft.com/office/drawing/2014/main" id="{A8EB8F61-70EA-4231-AB98-18584E5E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259</xdr:row>
      <xdr:rowOff>0</xdr:rowOff>
    </xdr:from>
    <xdr:to>
      <xdr:col>4</xdr:col>
      <xdr:colOff>9525</xdr:colOff>
      <xdr:row>260</xdr:row>
      <xdr:rowOff>157369</xdr:rowOff>
    </xdr:to>
    <xdr:pic>
      <xdr:nvPicPr>
        <xdr:cNvPr id="22676190" name="Picture 905" descr="https://mail.google.com/mail/images/cleardot.gif">
          <a:extLst>
            <a:ext uri="{FF2B5EF4-FFF2-40B4-BE49-F238E27FC236}">
              <a16:creationId xmlns:a16="http://schemas.microsoft.com/office/drawing/2014/main" id="{0B386E9A-28A2-43DE-A701-28C44537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259</xdr:row>
      <xdr:rowOff>0</xdr:rowOff>
    </xdr:from>
    <xdr:to>
      <xdr:col>4</xdr:col>
      <xdr:colOff>9525</xdr:colOff>
      <xdr:row>260</xdr:row>
      <xdr:rowOff>157369</xdr:rowOff>
    </xdr:to>
    <xdr:pic>
      <xdr:nvPicPr>
        <xdr:cNvPr id="22676191" name="Picture 906" descr="https://mail.google.com/mail/images/cleardot.gif">
          <a:extLst>
            <a:ext uri="{FF2B5EF4-FFF2-40B4-BE49-F238E27FC236}">
              <a16:creationId xmlns:a16="http://schemas.microsoft.com/office/drawing/2014/main" id="{A72A01AA-E0E6-4119-8E4F-DF313881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259</xdr:row>
      <xdr:rowOff>0</xdr:rowOff>
    </xdr:from>
    <xdr:to>
      <xdr:col>4</xdr:col>
      <xdr:colOff>9525</xdr:colOff>
      <xdr:row>260</xdr:row>
      <xdr:rowOff>157369</xdr:rowOff>
    </xdr:to>
    <xdr:pic>
      <xdr:nvPicPr>
        <xdr:cNvPr id="22676192" name="Picture 909" descr="https://mail.google.com/mail/images/cleardot.gif">
          <a:extLst>
            <a:ext uri="{FF2B5EF4-FFF2-40B4-BE49-F238E27FC236}">
              <a16:creationId xmlns:a16="http://schemas.microsoft.com/office/drawing/2014/main" id="{72FAC8C8-FC14-4396-8692-CEBDD86D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259</xdr:row>
      <xdr:rowOff>0</xdr:rowOff>
    </xdr:from>
    <xdr:to>
      <xdr:col>4</xdr:col>
      <xdr:colOff>9525</xdr:colOff>
      <xdr:row>260</xdr:row>
      <xdr:rowOff>157369</xdr:rowOff>
    </xdr:to>
    <xdr:pic>
      <xdr:nvPicPr>
        <xdr:cNvPr id="22676193" name="Picture 908" descr="https://mail.google.com/mail/images/cleardot.gif">
          <a:extLst>
            <a:ext uri="{FF2B5EF4-FFF2-40B4-BE49-F238E27FC236}">
              <a16:creationId xmlns:a16="http://schemas.microsoft.com/office/drawing/2014/main" id="{56610615-3F50-4D95-BD0E-AE7B106F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259</xdr:row>
      <xdr:rowOff>0</xdr:rowOff>
    </xdr:from>
    <xdr:to>
      <xdr:col>4</xdr:col>
      <xdr:colOff>9525</xdr:colOff>
      <xdr:row>278</xdr:row>
      <xdr:rowOff>7182</xdr:rowOff>
    </xdr:to>
    <xdr:pic>
      <xdr:nvPicPr>
        <xdr:cNvPr id="22676194" name="Picture 909" descr="https://mail.google.com/mail/images/cleardot.gif">
          <a:extLst>
            <a:ext uri="{FF2B5EF4-FFF2-40B4-BE49-F238E27FC236}">
              <a16:creationId xmlns:a16="http://schemas.microsoft.com/office/drawing/2014/main" id="{D036F03A-612C-43D8-AEEE-EFC5E1A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3035200"/>
          <a:ext cx="952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95" name="Picture 1" descr="https://mail.google.com/mail/images/cleardot.gif">
          <a:extLst>
            <a:ext uri="{FF2B5EF4-FFF2-40B4-BE49-F238E27FC236}">
              <a16:creationId xmlns:a16="http://schemas.microsoft.com/office/drawing/2014/main" id="{F55EE7FD-8043-4B3F-BA7B-18DD7FAC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96" name="Picture 1" descr="https://mail.google.com/mail/images/cleardot.gif">
          <a:extLst>
            <a:ext uri="{FF2B5EF4-FFF2-40B4-BE49-F238E27FC236}">
              <a16:creationId xmlns:a16="http://schemas.microsoft.com/office/drawing/2014/main" id="{E9F2E63F-A925-4BAA-8A8A-46562954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97" name="Picture 1" descr="https://mail.google.com/mail/images/cleardot.gif">
          <a:extLst>
            <a:ext uri="{FF2B5EF4-FFF2-40B4-BE49-F238E27FC236}">
              <a16:creationId xmlns:a16="http://schemas.microsoft.com/office/drawing/2014/main" id="{5A0A65F7-B72E-434D-B842-277E626A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98" name="Picture 1" descr="https://mail.google.com/mail/images/cleardot.gif">
          <a:extLst>
            <a:ext uri="{FF2B5EF4-FFF2-40B4-BE49-F238E27FC236}">
              <a16:creationId xmlns:a16="http://schemas.microsoft.com/office/drawing/2014/main" id="{BB200DE7-7BDA-419E-8B53-D4367925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199" name="Picture 1" descr="https://mail.google.com/mail/images/cleardot.gif">
          <a:extLst>
            <a:ext uri="{FF2B5EF4-FFF2-40B4-BE49-F238E27FC236}">
              <a16:creationId xmlns:a16="http://schemas.microsoft.com/office/drawing/2014/main" id="{85B09EFA-FB7E-41EA-9DE3-F7921571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0" name="Picture 1" descr="https://mail.google.com/mail/images/cleardot.gif">
          <a:extLst>
            <a:ext uri="{FF2B5EF4-FFF2-40B4-BE49-F238E27FC236}">
              <a16:creationId xmlns:a16="http://schemas.microsoft.com/office/drawing/2014/main" id="{13D7795B-447B-4231-A617-1045793F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1" name="Picture 1" descr="https://mail.google.com/mail/images/cleardot.gif">
          <a:extLst>
            <a:ext uri="{FF2B5EF4-FFF2-40B4-BE49-F238E27FC236}">
              <a16:creationId xmlns:a16="http://schemas.microsoft.com/office/drawing/2014/main" id="{DEE31EA4-6376-4E0E-8B1C-B54AC247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2" name="Picture 1" descr="https://mail.google.com/mail/images/cleardot.gif">
          <a:extLst>
            <a:ext uri="{FF2B5EF4-FFF2-40B4-BE49-F238E27FC236}">
              <a16:creationId xmlns:a16="http://schemas.microsoft.com/office/drawing/2014/main" id="{5A478285-02D2-4A4B-9B57-C344496A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3" name="Picture 1" descr="https://mail.google.com/mail/images/cleardot.gif">
          <a:extLst>
            <a:ext uri="{FF2B5EF4-FFF2-40B4-BE49-F238E27FC236}">
              <a16:creationId xmlns:a16="http://schemas.microsoft.com/office/drawing/2014/main" id="{EEE12F92-5787-4421-B435-9DA5E8FD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4" name="Picture 1" descr="https://mail.google.com/mail/images/cleardot.gif">
          <a:extLst>
            <a:ext uri="{FF2B5EF4-FFF2-40B4-BE49-F238E27FC236}">
              <a16:creationId xmlns:a16="http://schemas.microsoft.com/office/drawing/2014/main" id="{D0CF3EE2-D41E-43CA-8060-D6BE3E5D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5" name="Picture 1" descr="https://mail.google.com/mail/images/cleardot.gif">
          <a:extLst>
            <a:ext uri="{FF2B5EF4-FFF2-40B4-BE49-F238E27FC236}">
              <a16:creationId xmlns:a16="http://schemas.microsoft.com/office/drawing/2014/main" id="{A0F7582F-5FE2-4A40-A4A4-C66D6ED5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6" name="Picture 1" descr="https://mail.google.com/mail/images/cleardot.gif">
          <a:extLst>
            <a:ext uri="{FF2B5EF4-FFF2-40B4-BE49-F238E27FC236}">
              <a16:creationId xmlns:a16="http://schemas.microsoft.com/office/drawing/2014/main" id="{FE4CF0FC-AB40-4817-9A43-82A208A8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7" name="Picture 1" descr="https://mail.google.com/mail/images/cleardot.gif">
          <a:extLst>
            <a:ext uri="{FF2B5EF4-FFF2-40B4-BE49-F238E27FC236}">
              <a16:creationId xmlns:a16="http://schemas.microsoft.com/office/drawing/2014/main" id="{5CC31EBD-4457-4C9F-B1F0-8AEF727C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8" name="Picture 1" descr="https://mail.google.com/mail/images/cleardot.gif">
          <a:extLst>
            <a:ext uri="{FF2B5EF4-FFF2-40B4-BE49-F238E27FC236}">
              <a16:creationId xmlns:a16="http://schemas.microsoft.com/office/drawing/2014/main" id="{06D2C8D6-5550-41DD-88B8-326CFA5A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09" name="Picture 1" descr="https://mail.google.com/mail/images/cleardot.gif">
          <a:extLst>
            <a:ext uri="{FF2B5EF4-FFF2-40B4-BE49-F238E27FC236}">
              <a16:creationId xmlns:a16="http://schemas.microsoft.com/office/drawing/2014/main" id="{1BBC5CE8-B29F-45E2-9EFB-B1B67153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0" name="Picture 1" descr="https://mail.google.com/mail/images/cleardot.gif">
          <a:extLst>
            <a:ext uri="{FF2B5EF4-FFF2-40B4-BE49-F238E27FC236}">
              <a16:creationId xmlns:a16="http://schemas.microsoft.com/office/drawing/2014/main" id="{A084A4CA-03C9-47F0-B698-2C02CE77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1" name="Picture 1" descr="https://mail.google.com/mail/images/cleardot.gif">
          <a:extLst>
            <a:ext uri="{FF2B5EF4-FFF2-40B4-BE49-F238E27FC236}">
              <a16:creationId xmlns:a16="http://schemas.microsoft.com/office/drawing/2014/main" id="{1BCDE85A-2589-4045-8F08-C565C5FF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2" name="Picture 1" descr="https://mail.google.com/mail/images/cleardot.gif">
          <a:extLst>
            <a:ext uri="{FF2B5EF4-FFF2-40B4-BE49-F238E27FC236}">
              <a16:creationId xmlns:a16="http://schemas.microsoft.com/office/drawing/2014/main" id="{F58B837B-7049-40DD-B001-ADFEA0C4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3" name="Picture 1" descr="https://mail.google.com/mail/images/cleardot.gif">
          <a:extLst>
            <a:ext uri="{FF2B5EF4-FFF2-40B4-BE49-F238E27FC236}">
              <a16:creationId xmlns:a16="http://schemas.microsoft.com/office/drawing/2014/main" id="{AEEA48B3-1FF0-409E-BC07-0AB27D60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4" name="Picture 1" descr="https://mail.google.com/mail/images/cleardot.gif">
          <a:extLst>
            <a:ext uri="{FF2B5EF4-FFF2-40B4-BE49-F238E27FC236}">
              <a16:creationId xmlns:a16="http://schemas.microsoft.com/office/drawing/2014/main" id="{1AA0C89D-845A-46F0-BA79-A40FCF5A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6215" name="Picture 909" descr="https://mail.google.com/mail/images/cleardot.gif">
          <a:extLst>
            <a:ext uri="{FF2B5EF4-FFF2-40B4-BE49-F238E27FC236}">
              <a16:creationId xmlns:a16="http://schemas.microsoft.com/office/drawing/2014/main" id="{DAABD025-1A32-4152-932A-257A344E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6" name="Picture 1" descr="https://mail.google.com/mail/images/cleardot.gif">
          <a:extLst>
            <a:ext uri="{FF2B5EF4-FFF2-40B4-BE49-F238E27FC236}">
              <a16:creationId xmlns:a16="http://schemas.microsoft.com/office/drawing/2014/main" id="{67CB4850-5099-4F52-9035-AF5A02C4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7" name="Picture 1" descr="https://mail.google.com/mail/images/cleardot.gif">
          <a:extLst>
            <a:ext uri="{FF2B5EF4-FFF2-40B4-BE49-F238E27FC236}">
              <a16:creationId xmlns:a16="http://schemas.microsoft.com/office/drawing/2014/main" id="{091270AB-050E-49D1-98E2-A4BB03A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8" name="Picture 1" descr="https://mail.google.com/mail/images/cleardot.gif">
          <a:extLst>
            <a:ext uri="{FF2B5EF4-FFF2-40B4-BE49-F238E27FC236}">
              <a16:creationId xmlns:a16="http://schemas.microsoft.com/office/drawing/2014/main" id="{176EE9AD-148E-40CF-980F-9F52D777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19" name="Picture 1" descr="https://mail.google.com/mail/images/cleardot.gif">
          <a:extLst>
            <a:ext uri="{FF2B5EF4-FFF2-40B4-BE49-F238E27FC236}">
              <a16:creationId xmlns:a16="http://schemas.microsoft.com/office/drawing/2014/main" id="{1A83FC12-C41A-489B-9F2C-7EACA699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0" name="Picture 1" descr="https://mail.google.com/mail/images/cleardot.gif">
          <a:extLst>
            <a:ext uri="{FF2B5EF4-FFF2-40B4-BE49-F238E27FC236}">
              <a16:creationId xmlns:a16="http://schemas.microsoft.com/office/drawing/2014/main" id="{62A56B9B-2FC7-4158-9357-86A684A0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1" name="Picture 1" descr="https://mail.google.com/mail/images/cleardot.gif">
          <a:extLst>
            <a:ext uri="{FF2B5EF4-FFF2-40B4-BE49-F238E27FC236}">
              <a16:creationId xmlns:a16="http://schemas.microsoft.com/office/drawing/2014/main" id="{841D175B-0C08-4655-8DD3-F071B31D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2" name="Picture 1" descr="https://mail.google.com/mail/images/cleardot.gif">
          <a:extLst>
            <a:ext uri="{FF2B5EF4-FFF2-40B4-BE49-F238E27FC236}">
              <a16:creationId xmlns:a16="http://schemas.microsoft.com/office/drawing/2014/main" id="{0C8A55E1-E293-4DAE-A3FB-36D29701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3" name="Picture 1" descr="https://mail.google.com/mail/images/cleardot.gif">
          <a:extLst>
            <a:ext uri="{FF2B5EF4-FFF2-40B4-BE49-F238E27FC236}">
              <a16:creationId xmlns:a16="http://schemas.microsoft.com/office/drawing/2014/main" id="{58D53CDD-E858-47E9-A65D-A365CA46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4" name="Picture 1" descr="https://mail.google.com/mail/images/cleardot.gif">
          <a:extLst>
            <a:ext uri="{FF2B5EF4-FFF2-40B4-BE49-F238E27FC236}">
              <a16:creationId xmlns:a16="http://schemas.microsoft.com/office/drawing/2014/main" id="{684D8A2E-B84F-4C37-B474-38628AD4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5" name="Picture 1" descr="https://mail.google.com/mail/images/cleardot.gif">
          <a:extLst>
            <a:ext uri="{FF2B5EF4-FFF2-40B4-BE49-F238E27FC236}">
              <a16:creationId xmlns:a16="http://schemas.microsoft.com/office/drawing/2014/main" id="{BA5E1B30-7D1B-46FF-8EDF-17FFB004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6" name="Picture 1" descr="https://mail.google.com/mail/images/cleardot.gif">
          <a:extLst>
            <a:ext uri="{FF2B5EF4-FFF2-40B4-BE49-F238E27FC236}">
              <a16:creationId xmlns:a16="http://schemas.microsoft.com/office/drawing/2014/main" id="{81F02144-3B5A-4F99-8485-8E17A35A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7" name="Picture 1" descr="https://mail.google.com/mail/images/cleardot.gif">
          <a:extLst>
            <a:ext uri="{FF2B5EF4-FFF2-40B4-BE49-F238E27FC236}">
              <a16:creationId xmlns:a16="http://schemas.microsoft.com/office/drawing/2014/main" id="{38AFB533-54CE-4EAD-85A4-D75486B0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8" name="Picture 1" descr="https://mail.google.com/mail/images/cleardot.gif">
          <a:extLst>
            <a:ext uri="{FF2B5EF4-FFF2-40B4-BE49-F238E27FC236}">
              <a16:creationId xmlns:a16="http://schemas.microsoft.com/office/drawing/2014/main" id="{E34082B8-90BF-45E4-8055-4AEF7C4D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29" name="Picture 1" descr="https://mail.google.com/mail/images/cleardot.gif">
          <a:extLst>
            <a:ext uri="{FF2B5EF4-FFF2-40B4-BE49-F238E27FC236}">
              <a16:creationId xmlns:a16="http://schemas.microsoft.com/office/drawing/2014/main" id="{299A4A23-0165-49F9-AA5B-F314523B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pic>
      <xdr:nvPicPr>
        <xdr:cNvPr id="22676230" name="Picture 909" descr="https://mail.google.com/mail/images/cleardot.gif">
          <a:extLst>
            <a:ext uri="{FF2B5EF4-FFF2-40B4-BE49-F238E27FC236}">
              <a16:creationId xmlns:a16="http://schemas.microsoft.com/office/drawing/2014/main" id="{2A81423A-08DD-412F-9671-8773885D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2797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1" name="Picture 1" descr="https://mail.google.com/mail/images/cleardot.gif">
          <a:extLst>
            <a:ext uri="{FF2B5EF4-FFF2-40B4-BE49-F238E27FC236}">
              <a16:creationId xmlns:a16="http://schemas.microsoft.com/office/drawing/2014/main" id="{0E16D7A7-00CF-4314-8B18-FBA6096F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2" name="Picture 1" descr="https://mail.google.com/mail/images/cleardot.gif">
          <a:extLst>
            <a:ext uri="{FF2B5EF4-FFF2-40B4-BE49-F238E27FC236}">
              <a16:creationId xmlns:a16="http://schemas.microsoft.com/office/drawing/2014/main" id="{6B8DA38A-EC26-46DD-937D-C36E33CF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3" name="Picture 1" descr="https://mail.google.com/mail/images/cleardot.gif">
          <a:extLst>
            <a:ext uri="{FF2B5EF4-FFF2-40B4-BE49-F238E27FC236}">
              <a16:creationId xmlns:a16="http://schemas.microsoft.com/office/drawing/2014/main" id="{FA0C888E-8D0C-433F-9E26-D0716065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4" name="Picture 1" descr="https://mail.google.com/mail/images/cleardot.gif">
          <a:extLst>
            <a:ext uri="{FF2B5EF4-FFF2-40B4-BE49-F238E27FC236}">
              <a16:creationId xmlns:a16="http://schemas.microsoft.com/office/drawing/2014/main" id="{0C050318-481F-4026-ADBE-70BF5E40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5" name="Picture 1" descr="https://mail.google.com/mail/images/cleardot.gif">
          <a:extLst>
            <a:ext uri="{FF2B5EF4-FFF2-40B4-BE49-F238E27FC236}">
              <a16:creationId xmlns:a16="http://schemas.microsoft.com/office/drawing/2014/main" id="{7C324121-AF46-402D-AE70-223FFD7E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6" name="Picture 1" descr="https://mail.google.com/mail/images/cleardot.gif">
          <a:extLst>
            <a:ext uri="{FF2B5EF4-FFF2-40B4-BE49-F238E27FC236}">
              <a16:creationId xmlns:a16="http://schemas.microsoft.com/office/drawing/2014/main" id="{150923DB-CF15-4DB5-827C-FCBFE3BA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7" name="Picture 1" descr="https://mail.google.com/mail/images/cleardot.gif">
          <a:extLst>
            <a:ext uri="{FF2B5EF4-FFF2-40B4-BE49-F238E27FC236}">
              <a16:creationId xmlns:a16="http://schemas.microsoft.com/office/drawing/2014/main" id="{3D908FCC-1A17-4493-ADBA-9976681B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8" name="Picture 1" descr="https://mail.google.com/mail/images/cleardot.gif">
          <a:extLst>
            <a:ext uri="{FF2B5EF4-FFF2-40B4-BE49-F238E27FC236}">
              <a16:creationId xmlns:a16="http://schemas.microsoft.com/office/drawing/2014/main" id="{3C29CB26-CA38-4139-A894-6610C46C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39" name="Picture 1" descr="https://mail.google.com/mail/images/cleardot.gif">
          <a:extLst>
            <a:ext uri="{FF2B5EF4-FFF2-40B4-BE49-F238E27FC236}">
              <a16:creationId xmlns:a16="http://schemas.microsoft.com/office/drawing/2014/main" id="{EF3CB0C3-9AC1-4800-B0B1-4FE19343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0" name="Picture 1" descr="https://mail.google.com/mail/images/cleardot.gif">
          <a:extLst>
            <a:ext uri="{FF2B5EF4-FFF2-40B4-BE49-F238E27FC236}">
              <a16:creationId xmlns:a16="http://schemas.microsoft.com/office/drawing/2014/main" id="{383F01E2-34E1-4F13-B5E4-4F766172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1" name="Picture 1" descr="https://mail.google.com/mail/images/cleardot.gif">
          <a:extLst>
            <a:ext uri="{FF2B5EF4-FFF2-40B4-BE49-F238E27FC236}">
              <a16:creationId xmlns:a16="http://schemas.microsoft.com/office/drawing/2014/main" id="{0BA1D297-6C9D-48B7-8C52-A154A06A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2" name="Picture 1" descr="https://mail.google.com/mail/images/cleardot.gif">
          <a:extLst>
            <a:ext uri="{FF2B5EF4-FFF2-40B4-BE49-F238E27FC236}">
              <a16:creationId xmlns:a16="http://schemas.microsoft.com/office/drawing/2014/main" id="{854E110C-67D3-4DA3-8858-AAC9E02A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3" name="Picture 1" descr="https://mail.google.com/mail/images/cleardot.gif">
          <a:extLst>
            <a:ext uri="{FF2B5EF4-FFF2-40B4-BE49-F238E27FC236}">
              <a16:creationId xmlns:a16="http://schemas.microsoft.com/office/drawing/2014/main" id="{F1EC01BD-508C-4F18-88EF-ABFE3CD0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4" name="Picture 1" descr="https://mail.google.com/mail/images/cleardot.gif">
          <a:extLst>
            <a:ext uri="{FF2B5EF4-FFF2-40B4-BE49-F238E27FC236}">
              <a16:creationId xmlns:a16="http://schemas.microsoft.com/office/drawing/2014/main" id="{12B3B026-7035-419F-8897-E3B6EECB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5" name="Picture 1" descr="https://mail.google.com/mail/images/cleardot.gif">
          <a:extLst>
            <a:ext uri="{FF2B5EF4-FFF2-40B4-BE49-F238E27FC236}">
              <a16:creationId xmlns:a16="http://schemas.microsoft.com/office/drawing/2014/main" id="{C76ED90A-91B7-48FE-ACCB-04A9B7DA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6" name="Picture 1" descr="https://mail.google.com/mail/images/cleardot.gif">
          <a:extLst>
            <a:ext uri="{FF2B5EF4-FFF2-40B4-BE49-F238E27FC236}">
              <a16:creationId xmlns:a16="http://schemas.microsoft.com/office/drawing/2014/main" id="{BACD0699-3104-4260-B648-DE6B06CA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7" name="Picture 1" descr="https://mail.google.com/mail/images/cleardot.gif">
          <a:extLst>
            <a:ext uri="{FF2B5EF4-FFF2-40B4-BE49-F238E27FC236}">
              <a16:creationId xmlns:a16="http://schemas.microsoft.com/office/drawing/2014/main" id="{7844C3E2-F2AC-4AE8-9313-3EB8E58F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8" name="Picture 1" descr="https://mail.google.com/mail/images/cleardot.gif">
          <a:extLst>
            <a:ext uri="{FF2B5EF4-FFF2-40B4-BE49-F238E27FC236}">
              <a16:creationId xmlns:a16="http://schemas.microsoft.com/office/drawing/2014/main" id="{9E08C4DA-15A8-4E89-B3A4-4D4CCEAC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49" name="Picture 1" descr="https://mail.google.com/mail/images/cleardot.gif">
          <a:extLst>
            <a:ext uri="{FF2B5EF4-FFF2-40B4-BE49-F238E27FC236}">
              <a16:creationId xmlns:a16="http://schemas.microsoft.com/office/drawing/2014/main" id="{A3703E56-1540-4326-8C77-5426A456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0" name="Picture 1" descr="https://mail.google.com/mail/images/cleardot.gif">
          <a:extLst>
            <a:ext uri="{FF2B5EF4-FFF2-40B4-BE49-F238E27FC236}">
              <a16:creationId xmlns:a16="http://schemas.microsoft.com/office/drawing/2014/main" id="{D13C681B-56FB-4AF2-89EC-46614380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1" name="Picture 1" descr="https://mail.google.com/mail/images/cleardot.gif">
          <a:extLst>
            <a:ext uri="{FF2B5EF4-FFF2-40B4-BE49-F238E27FC236}">
              <a16:creationId xmlns:a16="http://schemas.microsoft.com/office/drawing/2014/main" id="{2D4C718A-95B6-48FE-9DD4-759C80F6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2" name="Picture 1" descr="https://mail.google.com/mail/images/cleardot.gif">
          <a:extLst>
            <a:ext uri="{FF2B5EF4-FFF2-40B4-BE49-F238E27FC236}">
              <a16:creationId xmlns:a16="http://schemas.microsoft.com/office/drawing/2014/main" id="{D928EDB9-850F-4393-B105-D01F2FBB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3" name="Picture 1" descr="https://mail.google.com/mail/images/cleardot.gif">
          <a:extLst>
            <a:ext uri="{FF2B5EF4-FFF2-40B4-BE49-F238E27FC236}">
              <a16:creationId xmlns:a16="http://schemas.microsoft.com/office/drawing/2014/main" id="{7FB1C20B-E026-4ACD-9EED-0209BA3D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4" name="Picture 1" descr="https://mail.google.com/mail/images/cleardot.gif">
          <a:extLst>
            <a:ext uri="{FF2B5EF4-FFF2-40B4-BE49-F238E27FC236}">
              <a16:creationId xmlns:a16="http://schemas.microsoft.com/office/drawing/2014/main" id="{4FE6DE4B-565F-4B4F-8888-ABFB90C7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5" name="Picture 1" descr="https://mail.google.com/mail/images/cleardot.gif">
          <a:extLst>
            <a:ext uri="{FF2B5EF4-FFF2-40B4-BE49-F238E27FC236}">
              <a16:creationId xmlns:a16="http://schemas.microsoft.com/office/drawing/2014/main" id="{D51AB0D9-504B-4D2E-9C6C-538AA6EA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6" name="Picture 1" descr="https://mail.google.com/mail/images/cleardot.gif">
          <a:extLst>
            <a:ext uri="{FF2B5EF4-FFF2-40B4-BE49-F238E27FC236}">
              <a16:creationId xmlns:a16="http://schemas.microsoft.com/office/drawing/2014/main" id="{64256533-E578-4D06-B64D-C5F59358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7" name="Picture 1" descr="https://mail.google.com/mail/images/cleardot.gif">
          <a:extLst>
            <a:ext uri="{FF2B5EF4-FFF2-40B4-BE49-F238E27FC236}">
              <a16:creationId xmlns:a16="http://schemas.microsoft.com/office/drawing/2014/main" id="{70E897E1-D80B-4173-8A7F-0096D05D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8" name="Picture 1" descr="https://mail.google.com/mail/images/cleardot.gif">
          <a:extLst>
            <a:ext uri="{FF2B5EF4-FFF2-40B4-BE49-F238E27FC236}">
              <a16:creationId xmlns:a16="http://schemas.microsoft.com/office/drawing/2014/main" id="{2EB90593-DDD7-4787-886B-EB0A3721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59" name="Picture 1" descr="https://mail.google.com/mail/images/cleardot.gif">
          <a:extLst>
            <a:ext uri="{FF2B5EF4-FFF2-40B4-BE49-F238E27FC236}">
              <a16:creationId xmlns:a16="http://schemas.microsoft.com/office/drawing/2014/main" id="{A3F20473-44F9-4BC8-9A8B-5A45FE53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0" name="Picture 1" descr="https://mail.google.com/mail/images/cleardot.gif">
          <a:extLst>
            <a:ext uri="{FF2B5EF4-FFF2-40B4-BE49-F238E27FC236}">
              <a16:creationId xmlns:a16="http://schemas.microsoft.com/office/drawing/2014/main" id="{57D2D837-B6FB-4E8F-8EAD-CF353A11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1" name="Picture 1" descr="https://mail.google.com/mail/images/cleardot.gif">
          <a:extLst>
            <a:ext uri="{FF2B5EF4-FFF2-40B4-BE49-F238E27FC236}">
              <a16:creationId xmlns:a16="http://schemas.microsoft.com/office/drawing/2014/main" id="{E11AB2A4-7090-4029-BCC7-3F41DE55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2" name="Picture 1" descr="https://mail.google.com/mail/images/cleardot.gif">
          <a:extLst>
            <a:ext uri="{FF2B5EF4-FFF2-40B4-BE49-F238E27FC236}">
              <a16:creationId xmlns:a16="http://schemas.microsoft.com/office/drawing/2014/main" id="{89DE787D-ABEC-469B-8EA0-E3AA0D43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3" name="Picture 1" descr="https://mail.google.com/mail/images/cleardot.gif">
          <a:extLst>
            <a:ext uri="{FF2B5EF4-FFF2-40B4-BE49-F238E27FC236}">
              <a16:creationId xmlns:a16="http://schemas.microsoft.com/office/drawing/2014/main" id="{3ADCF16E-E2EF-4A08-A497-421C59ED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4" name="Picture 1" descr="https://mail.google.com/mail/images/cleardot.gif">
          <a:extLst>
            <a:ext uri="{FF2B5EF4-FFF2-40B4-BE49-F238E27FC236}">
              <a16:creationId xmlns:a16="http://schemas.microsoft.com/office/drawing/2014/main" id="{FEEB2B7A-9D52-4247-ABB5-97724689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5" name="Picture 1" descr="https://mail.google.com/mail/images/cleardot.gif">
          <a:extLst>
            <a:ext uri="{FF2B5EF4-FFF2-40B4-BE49-F238E27FC236}">
              <a16:creationId xmlns:a16="http://schemas.microsoft.com/office/drawing/2014/main" id="{6F009CB5-284C-4BF3-81D8-397E05CB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6" name="Picture 1" descr="https://mail.google.com/mail/images/cleardot.gif">
          <a:extLst>
            <a:ext uri="{FF2B5EF4-FFF2-40B4-BE49-F238E27FC236}">
              <a16:creationId xmlns:a16="http://schemas.microsoft.com/office/drawing/2014/main" id="{DDE0A7F3-7DF0-409C-AB43-F03D55FF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7" name="Picture 1" descr="https://mail.google.com/mail/images/cleardot.gif">
          <a:extLst>
            <a:ext uri="{FF2B5EF4-FFF2-40B4-BE49-F238E27FC236}">
              <a16:creationId xmlns:a16="http://schemas.microsoft.com/office/drawing/2014/main" id="{F8D57328-BBF2-4BC7-BDD4-157424EA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8" name="Picture 1" descr="https://mail.google.com/mail/images/cleardot.gif">
          <a:extLst>
            <a:ext uri="{FF2B5EF4-FFF2-40B4-BE49-F238E27FC236}">
              <a16:creationId xmlns:a16="http://schemas.microsoft.com/office/drawing/2014/main" id="{233BB9BF-3D95-4169-BE29-D75318A5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69" name="Picture 1" descr="https://mail.google.com/mail/images/cleardot.gif">
          <a:extLst>
            <a:ext uri="{FF2B5EF4-FFF2-40B4-BE49-F238E27FC236}">
              <a16:creationId xmlns:a16="http://schemas.microsoft.com/office/drawing/2014/main" id="{96DEBE6D-303E-4E82-B1E3-3681E1A0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0" name="Picture 1" descr="https://mail.google.com/mail/images/cleardot.gif">
          <a:extLst>
            <a:ext uri="{FF2B5EF4-FFF2-40B4-BE49-F238E27FC236}">
              <a16:creationId xmlns:a16="http://schemas.microsoft.com/office/drawing/2014/main" id="{8C397F3E-9F73-4398-920B-376828AC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1" name="Picture 1" descr="https://mail.google.com/mail/images/cleardot.gif">
          <a:extLst>
            <a:ext uri="{FF2B5EF4-FFF2-40B4-BE49-F238E27FC236}">
              <a16:creationId xmlns:a16="http://schemas.microsoft.com/office/drawing/2014/main" id="{F890D1ED-22A6-4902-AA22-3FF1BF39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2" name="Picture 1" descr="https://mail.google.com/mail/images/cleardot.gif">
          <a:extLst>
            <a:ext uri="{FF2B5EF4-FFF2-40B4-BE49-F238E27FC236}">
              <a16:creationId xmlns:a16="http://schemas.microsoft.com/office/drawing/2014/main" id="{383CB409-C40A-4A8E-B088-8B5103F3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3" name="Picture 1" descr="https://mail.google.com/mail/images/cleardot.gif">
          <a:extLst>
            <a:ext uri="{FF2B5EF4-FFF2-40B4-BE49-F238E27FC236}">
              <a16:creationId xmlns:a16="http://schemas.microsoft.com/office/drawing/2014/main" id="{D31719D0-A095-46EF-BDFE-1BEBAE08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4" name="Picture 1" descr="https://mail.google.com/mail/images/cleardot.gif">
          <a:extLst>
            <a:ext uri="{FF2B5EF4-FFF2-40B4-BE49-F238E27FC236}">
              <a16:creationId xmlns:a16="http://schemas.microsoft.com/office/drawing/2014/main" id="{8C2FE053-2209-4AA1-B995-6E31CD19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5" name="Picture 1" descr="https://mail.google.com/mail/images/cleardot.gif">
          <a:extLst>
            <a:ext uri="{FF2B5EF4-FFF2-40B4-BE49-F238E27FC236}">
              <a16:creationId xmlns:a16="http://schemas.microsoft.com/office/drawing/2014/main" id="{837CCE52-742B-40A6-8E02-FFDE6F3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6" name="Picture 1" descr="https://mail.google.com/mail/images/cleardot.gif">
          <a:extLst>
            <a:ext uri="{FF2B5EF4-FFF2-40B4-BE49-F238E27FC236}">
              <a16:creationId xmlns:a16="http://schemas.microsoft.com/office/drawing/2014/main" id="{4E03C44B-7C21-48A6-BD06-DB79B4C2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7" name="Picture 1" descr="https://mail.google.com/mail/images/cleardot.gif">
          <a:extLst>
            <a:ext uri="{FF2B5EF4-FFF2-40B4-BE49-F238E27FC236}">
              <a16:creationId xmlns:a16="http://schemas.microsoft.com/office/drawing/2014/main" id="{4519DEA2-6B1A-45C4-9027-A79C9726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8" name="Picture 1" descr="https://mail.google.com/mail/images/cleardot.gif">
          <a:extLst>
            <a:ext uri="{FF2B5EF4-FFF2-40B4-BE49-F238E27FC236}">
              <a16:creationId xmlns:a16="http://schemas.microsoft.com/office/drawing/2014/main" id="{BA6FCF36-BE8B-4CA4-AE1E-AD00FA83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79" name="Picture 1" descr="https://mail.google.com/mail/images/cleardot.gif">
          <a:extLst>
            <a:ext uri="{FF2B5EF4-FFF2-40B4-BE49-F238E27FC236}">
              <a16:creationId xmlns:a16="http://schemas.microsoft.com/office/drawing/2014/main" id="{1263490F-A267-40FC-868C-CE279A39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0" name="Picture 1" descr="https://mail.google.com/mail/images/cleardot.gif">
          <a:extLst>
            <a:ext uri="{FF2B5EF4-FFF2-40B4-BE49-F238E27FC236}">
              <a16:creationId xmlns:a16="http://schemas.microsoft.com/office/drawing/2014/main" id="{1080362A-CAF3-409D-9DFB-BB5572C5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1" name="Picture 1" descr="https://mail.google.com/mail/images/cleardot.gif">
          <a:extLst>
            <a:ext uri="{FF2B5EF4-FFF2-40B4-BE49-F238E27FC236}">
              <a16:creationId xmlns:a16="http://schemas.microsoft.com/office/drawing/2014/main" id="{6C189780-80F3-4A2A-9305-C08F0686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2" name="Picture 1" descr="https://mail.google.com/mail/images/cleardot.gif">
          <a:extLst>
            <a:ext uri="{FF2B5EF4-FFF2-40B4-BE49-F238E27FC236}">
              <a16:creationId xmlns:a16="http://schemas.microsoft.com/office/drawing/2014/main" id="{ABA240AD-17F3-439C-B83D-8BA36BEB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3" name="Picture 1" descr="https://mail.google.com/mail/images/cleardot.gif">
          <a:extLst>
            <a:ext uri="{FF2B5EF4-FFF2-40B4-BE49-F238E27FC236}">
              <a16:creationId xmlns:a16="http://schemas.microsoft.com/office/drawing/2014/main" id="{77D7BA07-9186-4A22-828E-1AD3F7EC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4" name="Picture 1" descr="https://mail.google.com/mail/images/cleardot.gif">
          <a:extLst>
            <a:ext uri="{FF2B5EF4-FFF2-40B4-BE49-F238E27FC236}">
              <a16:creationId xmlns:a16="http://schemas.microsoft.com/office/drawing/2014/main" id="{BCB6D4CE-F655-4DF1-BD93-24A0CAD4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5" name="Picture 1" descr="https://mail.google.com/mail/images/cleardot.gif">
          <a:extLst>
            <a:ext uri="{FF2B5EF4-FFF2-40B4-BE49-F238E27FC236}">
              <a16:creationId xmlns:a16="http://schemas.microsoft.com/office/drawing/2014/main" id="{EF3491BE-9C7D-46CA-A2AB-A8EF9C94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6" name="Picture 1" descr="https://mail.google.com/mail/images/cleardot.gif">
          <a:extLst>
            <a:ext uri="{FF2B5EF4-FFF2-40B4-BE49-F238E27FC236}">
              <a16:creationId xmlns:a16="http://schemas.microsoft.com/office/drawing/2014/main" id="{274C46D8-491F-451C-BBCE-4DCA3C02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7" name="Picture 1" descr="https://mail.google.com/mail/images/cleardot.gif">
          <a:extLst>
            <a:ext uri="{FF2B5EF4-FFF2-40B4-BE49-F238E27FC236}">
              <a16:creationId xmlns:a16="http://schemas.microsoft.com/office/drawing/2014/main" id="{2BC7D464-1AE2-4F66-88F3-5F0110CF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8" name="Picture 1" descr="https://mail.google.com/mail/images/cleardot.gif">
          <a:extLst>
            <a:ext uri="{FF2B5EF4-FFF2-40B4-BE49-F238E27FC236}">
              <a16:creationId xmlns:a16="http://schemas.microsoft.com/office/drawing/2014/main" id="{B6C1B8AB-956B-46EA-844A-665091D7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89" name="Picture 1" descr="https://mail.google.com/mail/images/cleardot.gif">
          <a:extLst>
            <a:ext uri="{FF2B5EF4-FFF2-40B4-BE49-F238E27FC236}">
              <a16:creationId xmlns:a16="http://schemas.microsoft.com/office/drawing/2014/main" id="{8E9255CA-2BB3-4330-84B9-EC95F764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0" name="Picture 1" descr="https://mail.google.com/mail/images/cleardot.gif">
          <a:extLst>
            <a:ext uri="{FF2B5EF4-FFF2-40B4-BE49-F238E27FC236}">
              <a16:creationId xmlns:a16="http://schemas.microsoft.com/office/drawing/2014/main" id="{95DB4691-044A-485A-86A3-A72E8A31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1" name="Picture 1" descr="https://mail.google.com/mail/images/cleardot.gif">
          <a:extLst>
            <a:ext uri="{FF2B5EF4-FFF2-40B4-BE49-F238E27FC236}">
              <a16:creationId xmlns:a16="http://schemas.microsoft.com/office/drawing/2014/main" id="{12AF0A3C-7D17-440C-AE10-3188BF0F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2" name="Picture 1" descr="https://mail.google.com/mail/images/cleardot.gif">
          <a:extLst>
            <a:ext uri="{FF2B5EF4-FFF2-40B4-BE49-F238E27FC236}">
              <a16:creationId xmlns:a16="http://schemas.microsoft.com/office/drawing/2014/main" id="{AC9DA706-92BF-4BD2-8933-079CFD5D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3" name="Picture 1" descr="https://mail.google.com/mail/images/cleardot.gif">
          <a:extLst>
            <a:ext uri="{FF2B5EF4-FFF2-40B4-BE49-F238E27FC236}">
              <a16:creationId xmlns:a16="http://schemas.microsoft.com/office/drawing/2014/main" id="{3247BC51-2EB9-44C8-9D18-2BE9D584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4" name="Picture 1" descr="https://mail.google.com/mail/images/cleardot.gif">
          <a:extLst>
            <a:ext uri="{FF2B5EF4-FFF2-40B4-BE49-F238E27FC236}">
              <a16:creationId xmlns:a16="http://schemas.microsoft.com/office/drawing/2014/main" id="{2231127C-0440-45FE-9602-4BCA7641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5" name="Picture 1" descr="https://mail.google.com/mail/images/cleardot.gif">
          <a:extLst>
            <a:ext uri="{FF2B5EF4-FFF2-40B4-BE49-F238E27FC236}">
              <a16:creationId xmlns:a16="http://schemas.microsoft.com/office/drawing/2014/main" id="{86F9EC79-D4D3-4301-8F47-3C9AF6C2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6" name="Picture 1" descr="https://mail.google.com/mail/images/cleardot.gif">
          <a:extLst>
            <a:ext uri="{FF2B5EF4-FFF2-40B4-BE49-F238E27FC236}">
              <a16:creationId xmlns:a16="http://schemas.microsoft.com/office/drawing/2014/main" id="{77286F91-CB45-41C1-AC44-3C1958A9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7" name="Picture 1" descr="https://mail.google.com/mail/images/cleardot.gif">
          <a:extLst>
            <a:ext uri="{FF2B5EF4-FFF2-40B4-BE49-F238E27FC236}">
              <a16:creationId xmlns:a16="http://schemas.microsoft.com/office/drawing/2014/main" id="{C0AF7D24-6E03-442F-8A70-37F81A7D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8" name="Picture 1" descr="https://mail.google.com/mail/images/cleardot.gif">
          <a:extLst>
            <a:ext uri="{FF2B5EF4-FFF2-40B4-BE49-F238E27FC236}">
              <a16:creationId xmlns:a16="http://schemas.microsoft.com/office/drawing/2014/main" id="{C7DE5CC0-1844-471B-BD24-72208D01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299" name="Picture 1" descr="https://mail.google.com/mail/images/cleardot.gif">
          <a:extLst>
            <a:ext uri="{FF2B5EF4-FFF2-40B4-BE49-F238E27FC236}">
              <a16:creationId xmlns:a16="http://schemas.microsoft.com/office/drawing/2014/main" id="{A6501855-FBE4-45F1-8492-C94FE365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0" name="Picture 1" descr="https://mail.google.com/mail/images/cleardot.gif">
          <a:extLst>
            <a:ext uri="{FF2B5EF4-FFF2-40B4-BE49-F238E27FC236}">
              <a16:creationId xmlns:a16="http://schemas.microsoft.com/office/drawing/2014/main" id="{CDC0D6F2-B6ED-4260-81D9-236FFF6B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1" name="Picture 1" descr="https://mail.google.com/mail/images/cleardot.gif">
          <a:extLst>
            <a:ext uri="{FF2B5EF4-FFF2-40B4-BE49-F238E27FC236}">
              <a16:creationId xmlns:a16="http://schemas.microsoft.com/office/drawing/2014/main" id="{AD38A439-F818-4561-8FFC-09435945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2" name="Picture 1" descr="https://mail.google.com/mail/images/cleardot.gif">
          <a:extLst>
            <a:ext uri="{FF2B5EF4-FFF2-40B4-BE49-F238E27FC236}">
              <a16:creationId xmlns:a16="http://schemas.microsoft.com/office/drawing/2014/main" id="{942848BC-D7A7-41A4-80BF-8F462297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3" name="Picture 1" descr="https://mail.google.com/mail/images/cleardot.gif">
          <a:extLst>
            <a:ext uri="{FF2B5EF4-FFF2-40B4-BE49-F238E27FC236}">
              <a16:creationId xmlns:a16="http://schemas.microsoft.com/office/drawing/2014/main" id="{0DBF34F4-B58F-43AF-B023-1FF241AF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4" name="Picture 1" descr="https://mail.google.com/mail/images/cleardot.gif">
          <a:extLst>
            <a:ext uri="{FF2B5EF4-FFF2-40B4-BE49-F238E27FC236}">
              <a16:creationId xmlns:a16="http://schemas.microsoft.com/office/drawing/2014/main" id="{C8DF4F19-01FD-42F7-8C35-EF9EE29F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5" name="Picture 1" descr="https://mail.google.com/mail/images/cleardot.gif">
          <a:extLst>
            <a:ext uri="{FF2B5EF4-FFF2-40B4-BE49-F238E27FC236}">
              <a16:creationId xmlns:a16="http://schemas.microsoft.com/office/drawing/2014/main" id="{032B6042-A799-421D-AEB3-35BF621A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6" name="Picture 1" descr="https://mail.google.com/mail/images/cleardot.gif">
          <a:extLst>
            <a:ext uri="{FF2B5EF4-FFF2-40B4-BE49-F238E27FC236}">
              <a16:creationId xmlns:a16="http://schemas.microsoft.com/office/drawing/2014/main" id="{10AD9D44-6308-4EB3-A328-BC8A797A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7" name="Picture 1" descr="https://mail.google.com/mail/images/cleardot.gif">
          <a:extLst>
            <a:ext uri="{FF2B5EF4-FFF2-40B4-BE49-F238E27FC236}">
              <a16:creationId xmlns:a16="http://schemas.microsoft.com/office/drawing/2014/main" id="{FB636BB9-322A-4809-9CA9-D25A4590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8" name="Picture 1" descr="https://mail.google.com/mail/images/cleardot.gif">
          <a:extLst>
            <a:ext uri="{FF2B5EF4-FFF2-40B4-BE49-F238E27FC236}">
              <a16:creationId xmlns:a16="http://schemas.microsoft.com/office/drawing/2014/main" id="{2232F784-21A0-4F71-A2DF-4228997E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09" name="Picture 1" descr="https://mail.google.com/mail/images/cleardot.gif">
          <a:extLst>
            <a:ext uri="{FF2B5EF4-FFF2-40B4-BE49-F238E27FC236}">
              <a16:creationId xmlns:a16="http://schemas.microsoft.com/office/drawing/2014/main" id="{59621DC3-DB6C-4F5F-9C27-196E4B07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0" name="Picture 1" descr="https://mail.google.com/mail/images/cleardot.gif">
          <a:extLst>
            <a:ext uri="{FF2B5EF4-FFF2-40B4-BE49-F238E27FC236}">
              <a16:creationId xmlns:a16="http://schemas.microsoft.com/office/drawing/2014/main" id="{75E73234-F677-4996-959D-074ED68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1" name="Picture 1" descr="https://mail.google.com/mail/images/cleardot.gif">
          <a:extLst>
            <a:ext uri="{FF2B5EF4-FFF2-40B4-BE49-F238E27FC236}">
              <a16:creationId xmlns:a16="http://schemas.microsoft.com/office/drawing/2014/main" id="{D0A8D222-0E9E-46AD-9A38-1441B190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2" name="Picture 1" descr="https://mail.google.com/mail/images/cleardot.gif">
          <a:extLst>
            <a:ext uri="{FF2B5EF4-FFF2-40B4-BE49-F238E27FC236}">
              <a16:creationId xmlns:a16="http://schemas.microsoft.com/office/drawing/2014/main" id="{098CF558-5CE3-4BFA-8315-11B3D2B0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3" name="Picture 1" descr="https://mail.google.com/mail/images/cleardot.gif">
          <a:extLst>
            <a:ext uri="{FF2B5EF4-FFF2-40B4-BE49-F238E27FC236}">
              <a16:creationId xmlns:a16="http://schemas.microsoft.com/office/drawing/2014/main" id="{CF0E9102-5817-44D7-8F9C-0F012630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4" name="Picture 1" descr="https://mail.google.com/mail/images/cleardot.gif">
          <a:extLst>
            <a:ext uri="{FF2B5EF4-FFF2-40B4-BE49-F238E27FC236}">
              <a16:creationId xmlns:a16="http://schemas.microsoft.com/office/drawing/2014/main" id="{0D1C0CF1-7217-4889-810A-E16DA21F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5" name="Picture 1" descr="https://mail.google.com/mail/images/cleardot.gif">
          <a:extLst>
            <a:ext uri="{FF2B5EF4-FFF2-40B4-BE49-F238E27FC236}">
              <a16:creationId xmlns:a16="http://schemas.microsoft.com/office/drawing/2014/main" id="{6DCC41E6-77EC-47E1-B3F1-FFD5CE25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6" name="Picture 1" descr="https://mail.google.com/mail/images/cleardot.gif">
          <a:extLst>
            <a:ext uri="{FF2B5EF4-FFF2-40B4-BE49-F238E27FC236}">
              <a16:creationId xmlns:a16="http://schemas.microsoft.com/office/drawing/2014/main" id="{485E2236-65C3-4E0A-8CC4-9E42DEC1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7" name="Picture 1" descr="https://mail.google.com/mail/images/cleardot.gif">
          <a:extLst>
            <a:ext uri="{FF2B5EF4-FFF2-40B4-BE49-F238E27FC236}">
              <a16:creationId xmlns:a16="http://schemas.microsoft.com/office/drawing/2014/main" id="{4AF9718D-8AB0-4E85-8019-9E4695D3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8" name="Picture 1" descr="https://mail.google.com/mail/images/cleardot.gif">
          <a:extLst>
            <a:ext uri="{FF2B5EF4-FFF2-40B4-BE49-F238E27FC236}">
              <a16:creationId xmlns:a16="http://schemas.microsoft.com/office/drawing/2014/main" id="{8A9506EF-A5D5-4523-9F8C-123E407A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19" name="Picture 1" descr="https://mail.google.com/mail/images/cleardot.gif">
          <a:extLst>
            <a:ext uri="{FF2B5EF4-FFF2-40B4-BE49-F238E27FC236}">
              <a16:creationId xmlns:a16="http://schemas.microsoft.com/office/drawing/2014/main" id="{D315669B-DFED-4B7D-A603-320B4695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0" name="Picture 1" descr="https://mail.google.com/mail/images/cleardot.gif">
          <a:extLst>
            <a:ext uri="{FF2B5EF4-FFF2-40B4-BE49-F238E27FC236}">
              <a16:creationId xmlns:a16="http://schemas.microsoft.com/office/drawing/2014/main" id="{38DD9C86-C65F-4489-9612-FE4BBC0B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1" name="Picture 1" descr="https://mail.google.com/mail/images/cleardot.gif">
          <a:extLst>
            <a:ext uri="{FF2B5EF4-FFF2-40B4-BE49-F238E27FC236}">
              <a16:creationId xmlns:a16="http://schemas.microsoft.com/office/drawing/2014/main" id="{756D6463-5E37-4285-930D-411E15E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2" name="Picture 1" descr="https://mail.google.com/mail/images/cleardot.gif">
          <a:extLst>
            <a:ext uri="{FF2B5EF4-FFF2-40B4-BE49-F238E27FC236}">
              <a16:creationId xmlns:a16="http://schemas.microsoft.com/office/drawing/2014/main" id="{CDF255B2-2CF0-48FF-8440-30B95098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3" name="Picture 1" descr="https://mail.google.com/mail/images/cleardot.gif">
          <a:extLst>
            <a:ext uri="{FF2B5EF4-FFF2-40B4-BE49-F238E27FC236}">
              <a16:creationId xmlns:a16="http://schemas.microsoft.com/office/drawing/2014/main" id="{77E3C799-43F4-4ACE-AC0A-4AFC3C46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4" name="Picture 1" descr="https://mail.google.com/mail/images/cleardot.gif">
          <a:extLst>
            <a:ext uri="{FF2B5EF4-FFF2-40B4-BE49-F238E27FC236}">
              <a16:creationId xmlns:a16="http://schemas.microsoft.com/office/drawing/2014/main" id="{B6C81542-E3F7-405D-A0C3-7C5CD2F7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5" name="Picture 1" descr="https://mail.google.com/mail/images/cleardot.gif">
          <a:extLst>
            <a:ext uri="{FF2B5EF4-FFF2-40B4-BE49-F238E27FC236}">
              <a16:creationId xmlns:a16="http://schemas.microsoft.com/office/drawing/2014/main" id="{54BFB86F-384F-4C48-81B9-5385C265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6" name="Picture 1" descr="https://mail.google.com/mail/images/cleardot.gif">
          <a:extLst>
            <a:ext uri="{FF2B5EF4-FFF2-40B4-BE49-F238E27FC236}">
              <a16:creationId xmlns:a16="http://schemas.microsoft.com/office/drawing/2014/main" id="{316F8E31-3486-4EEB-90D9-472916E3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7" name="Picture 1" descr="https://mail.google.com/mail/images/cleardot.gif">
          <a:extLst>
            <a:ext uri="{FF2B5EF4-FFF2-40B4-BE49-F238E27FC236}">
              <a16:creationId xmlns:a16="http://schemas.microsoft.com/office/drawing/2014/main" id="{89323D29-CCD2-4B9E-91C3-6EA4F2D6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8" name="Picture 1" descr="https://mail.google.com/mail/images/cleardot.gif">
          <a:extLst>
            <a:ext uri="{FF2B5EF4-FFF2-40B4-BE49-F238E27FC236}">
              <a16:creationId xmlns:a16="http://schemas.microsoft.com/office/drawing/2014/main" id="{C9997D9B-358F-4C5D-8C5A-29FD8339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29" name="Picture 1" descr="https://mail.google.com/mail/images/cleardot.gif">
          <a:extLst>
            <a:ext uri="{FF2B5EF4-FFF2-40B4-BE49-F238E27FC236}">
              <a16:creationId xmlns:a16="http://schemas.microsoft.com/office/drawing/2014/main" id="{F874ADE2-1686-4B08-8E8C-A8987502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0" name="Picture 1" descr="https://mail.google.com/mail/images/cleardot.gif">
          <a:extLst>
            <a:ext uri="{FF2B5EF4-FFF2-40B4-BE49-F238E27FC236}">
              <a16:creationId xmlns:a16="http://schemas.microsoft.com/office/drawing/2014/main" id="{BAC827B1-D340-40FF-902A-1191F4A2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1" name="Picture 1" descr="https://mail.google.com/mail/images/cleardot.gif">
          <a:extLst>
            <a:ext uri="{FF2B5EF4-FFF2-40B4-BE49-F238E27FC236}">
              <a16:creationId xmlns:a16="http://schemas.microsoft.com/office/drawing/2014/main" id="{D09C85FA-CFFB-400A-8A65-27BD7A7F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2" name="Picture 1" descr="https://mail.google.com/mail/images/cleardot.gif">
          <a:extLst>
            <a:ext uri="{FF2B5EF4-FFF2-40B4-BE49-F238E27FC236}">
              <a16:creationId xmlns:a16="http://schemas.microsoft.com/office/drawing/2014/main" id="{3912231C-D1A3-46DC-9567-8D393501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3" name="Picture 1" descr="https://mail.google.com/mail/images/cleardot.gif">
          <a:extLst>
            <a:ext uri="{FF2B5EF4-FFF2-40B4-BE49-F238E27FC236}">
              <a16:creationId xmlns:a16="http://schemas.microsoft.com/office/drawing/2014/main" id="{9C0F9860-C7C2-4C96-8125-0117F50C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4" name="Picture 1" descr="https://mail.google.com/mail/images/cleardot.gif">
          <a:extLst>
            <a:ext uri="{FF2B5EF4-FFF2-40B4-BE49-F238E27FC236}">
              <a16:creationId xmlns:a16="http://schemas.microsoft.com/office/drawing/2014/main" id="{BC9A172C-ECE5-4345-B5AE-AB0EB90C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5" name="Picture 1" descr="https://mail.google.com/mail/images/cleardot.gif">
          <a:extLst>
            <a:ext uri="{FF2B5EF4-FFF2-40B4-BE49-F238E27FC236}">
              <a16:creationId xmlns:a16="http://schemas.microsoft.com/office/drawing/2014/main" id="{109B9512-55E2-45CC-8DF5-AB5FBA3C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6" name="Picture 1" descr="https://mail.google.com/mail/images/cleardot.gif">
          <a:extLst>
            <a:ext uri="{FF2B5EF4-FFF2-40B4-BE49-F238E27FC236}">
              <a16:creationId xmlns:a16="http://schemas.microsoft.com/office/drawing/2014/main" id="{96EAF742-1F5E-415E-8BAB-84AFD71C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7" name="Picture 1" descr="https://mail.google.com/mail/images/cleardot.gif">
          <a:extLst>
            <a:ext uri="{FF2B5EF4-FFF2-40B4-BE49-F238E27FC236}">
              <a16:creationId xmlns:a16="http://schemas.microsoft.com/office/drawing/2014/main" id="{86ED142D-FB01-4019-A4DB-8F1A44C8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8" name="Picture 1" descr="https://mail.google.com/mail/images/cleardot.gif">
          <a:extLst>
            <a:ext uri="{FF2B5EF4-FFF2-40B4-BE49-F238E27FC236}">
              <a16:creationId xmlns:a16="http://schemas.microsoft.com/office/drawing/2014/main" id="{354BB91C-7116-448F-95E8-B49FDC1B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39" name="Picture 1" descr="https://mail.google.com/mail/images/cleardot.gif">
          <a:extLst>
            <a:ext uri="{FF2B5EF4-FFF2-40B4-BE49-F238E27FC236}">
              <a16:creationId xmlns:a16="http://schemas.microsoft.com/office/drawing/2014/main" id="{938ECDC8-AC2C-4874-B863-7A3EEFA4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0" name="Picture 1" descr="https://mail.google.com/mail/images/cleardot.gif">
          <a:extLst>
            <a:ext uri="{FF2B5EF4-FFF2-40B4-BE49-F238E27FC236}">
              <a16:creationId xmlns:a16="http://schemas.microsoft.com/office/drawing/2014/main" id="{A9BB9622-D329-47BD-8F92-6248B299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1" name="Picture 1" descr="https://mail.google.com/mail/images/cleardot.gif">
          <a:extLst>
            <a:ext uri="{FF2B5EF4-FFF2-40B4-BE49-F238E27FC236}">
              <a16:creationId xmlns:a16="http://schemas.microsoft.com/office/drawing/2014/main" id="{EEE45796-D765-485B-8019-D39923B1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2" name="Picture 1" descr="https://mail.google.com/mail/images/cleardot.gif">
          <a:extLst>
            <a:ext uri="{FF2B5EF4-FFF2-40B4-BE49-F238E27FC236}">
              <a16:creationId xmlns:a16="http://schemas.microsoft.com/office/drawing/2014/main" id="{3C583719-0A5A-41FE-864D-3E566F13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3" name="Picture 1" descr="https://mail.google.com/mail/images/cleardot.gif">
          <a:extLst>
            <a:ext uri="{FF2B5EF4-FFF2-40B4-BE49-F238E27FC236}">
              <a16:creationId xmlns:a16="http://schemas.microsoft.com/office/drawing/2014/main" id="{890A3E31-A15C-482D-AE33-B1840DD2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4" name="Picture 1" descr="https://mail.google.com/mail/images/cleardot.gif">
          <a:extLst>
            <a:ext uri="{FF2B5EF4-FFF2-40B4-BE49-F238E27FC236}">
              <a16:creationId xmlns:a16="http://schemas.microsoft.com/office/drawing/2014/main" id="{34712DBD-4A9A-4231-B6E5-E4F39953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5" name="Picture 1" descr="https://mail.google.com/mail/images/cleardot.gif">
          <a:extLst>
            <a:ext uri="{FF2B5EF4-FFF2-40B4-BE49-F238E27FC236}">
              <a16:creationId xmlns:a16="http://schemas.microsoft.com/office/drawing/2014/main" id="{78295437-A599-48E9-A250-B9B8E89A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6" name="Picture 1" descr="https://mail.google.com/mail/images/cleardot.gif">
          <a:extLst>
            <a:ext uri="{FF2B5EF4-FFF2-40B4-BE49-F238E27FC236}">
              <a16:creationId xmlns:a16="http://schemas.microsoft.com/office/drawing/2014/main" id="{5E0F30C5-E230-4C29-9D73-15F4000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7" name="Picture 1" descr="https://mail.google.com/mail/images/cleardot.gif">
          <a:extLst>
            <a:ext uri="{FF2B5EF4-FFF2-40B4-BE49-F238E27FC236}">
              <a16:creationId xmlns:a16="http://schemas.microsoft.com/office/drawing/2014/main" id="{D55EDD31-FEE1-454E-923B-050BF645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8" name="Picture 1" descr="https://mail.google.com/mail/images/cleardot.gif">
          <a:extLst>
            <a:ext uri="{FF2B5EF4-FFF2-40B4-BE49-F238E27FC236}">
              <a16:creationId xmlns:a16="http://schemas.microsoft.com/office/drawing/2014/main" id="{13D0FE9E-4B3E-4865-B150-B6E7E449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49" name="Picture 1" descr="https://mail.google.com/mail/images/cleardot.gif">
          <a:extLst>
            <a:ext uri="{FF2B5EF4-FFF2-40B4-BE49-F238E27FC236}">
              <a16:creationId xmlns:a16="http://schemas.microsoft.com/office/drawing/2014/main" id="{DDD99D90-11E0-433A-9BF3-F4E98A4A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0" name="Picture 1" descr="https://mail.google.com/mail/images/cleardot.gif">
          <a:extLst>
            <a:ext uri="{FF2B5EF4-FFF2-40B4-BE49-F238E27FC236}">
              <a16:creationId xmlns:a16="http://schemas.microsoft.com/office/drawing/2014/main" id="{013B290E-3E0E-4D1C-8175-64346327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1" name="Picture 1" descr="https://mail.google.com/mail/images/cleardot.gif">
          <a:extLst>
            <a:ext uri="{FF2B5EF4-FFF2-40B4-BE49-F238E27FC236}">
              <a16:creationId xmlns:a16="http://schemas.microsoft.com/office/drawing/2014/main" id="{F1B90D05-62EC-42E1-8849-AD8B6997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2" name="Picture 1" descr="https://mail.google.com/mail/images/cleardot.gif">
          <a:extLst>
            <a:ext uri="{FF2B5EF4-FFF2-40B4-BE49-F238E27FC236}">
              <a16:creationId xmlns:a16="http://schemas.microsoft.com/office/drawing/2014/main" id="{B923418D-5CB4-40E2-85C8-859463C8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3" name="Picture 1" descr="https://mail.google.com/mail/images/cleardot.gif">
          <a:extLst>
            <a:ext uri="{FF2B5EF4-FFF2-40B4-BE49-F238E27FC236}">
              <a16:creationId xmlns:a16="http://schemas.microsoft.com/office/drawing/2014/main" id="{E8918675-FDB9-492F-9723-D7ADEA17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4" name="Picture 1" descr="https://mail.google.com/mail/images/cleardot.gif">
          <a:extLst>
            <a:ext uri="{FF2B5EF4-FFF2-40B4-BE49-F238E27FC236}">
              <a16:creationId xmlns:a16="http://schemas.microsoft.com/office/drawing/2014/main" id="{80D11A1D-105C-42BA-A314-B95A53AE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5" name="Picture 1" descr="https://mail.google.com/mail/images/cleardot.gif">
          <a:extLst>
            <a:ext uri="{FF2B5EF4-FFF2-40B4-BE49-F238E27FC236}">
              <a16:creationId xmlns:a16="http://schemas.microsoft.com/office/drawing/2014/main" id="{897CC4E3-2D39-4CFD-927F-79BA7E20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6" name="Picture 1" descr="https://mail.google.com/mail/images/cleardot.gif">
          <a:extLst>
            <a:ext uri="{FF2B5EF4-FFF2-40B4-BE49-F238E27FC236}">
              <a16:creationId xmlns:a16="http://schemas.microsoft.com/office/drawing/2014/main" id="{0099EE47-A546-4E76-AA00-E1A55B84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7" name="Picture 1" descr="https://mail.google.com/mail/images/cleardot.gif">
          <a:extLst>
            <a:ext uri="{FF2B5EF4-FFF2-40B4-BE49-F238E27FC236}">
              <a16:creationId xmlns:a16="http://schemas.microsoft.com/office/drawing/2014/main" id="{0BE69420-36B3-4FD8-8B41-E78DA6AA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8" name="Picture 1" descr="https://mail.google.com/mail/images/cleardot.gif">
          <a:extLst>
            <a:ext uri="{FF2B5EF4-FFF2-40B4-BE49-F238E27FC236}">
              <a16:creationId xmlns:a16="http://schemas.microsoft.com/office/drawing/2014/main" id="{8B372F8F-A67E-4AE2-B21F-D1E40A46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59" name="Picture 1" descr="https://mail.google.com/mail/images/cleardot.gif">
          <a:extLst>
            <a:ext uri="{FF2B5EF4-FFF2-40B4-BE49-F238E27FC236}">
              <a16:creationId xmlns:a16="http://schemas.microsoft.com/office/drawing/2014/main" id="{80AACABF-C40A-47FC-AF12-EFDC86E4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0" name="Picture 1" descr="https://mail.google.com/mail/images/cleardot.gif">
          <a:extLst>
            <a:ext uri="{FF2B5EF4-FFF2-40B4-BE49-F238E27FC236}">
              <a16:creationId xmlns:a16="http://schemas.microsoft.com/office/drawing/2014/main" id="{919A4618-985E-438C-A174-5D442445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1" name="Picture 1" descr="https://mail.google.com/mail/images/cleardot.gif">
          <a:extLst>
            <a:ext uri="{FF2B5EF4-FFF2-40B4-BE49-F238E27FC236}">
              <a16:creationId xmlns:a16="http://schemas.microsoft.com/office/drawing/2014/main" id="{230619BD-C557-40CD-B97F-09370329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2" name="Picture 1" descr="https://mail.google.com/mail/images/cleardot.gif">
          <a:extLst>
            <a:ext uri="{FF2B5EF4-FFF2-40B4-BE49-F238E27FC236}">
              <a16:creationId xmlns:a16="http://schemas.microsoft.com/office/drawing/2014/main" id="{1BDD6317-5247-4A5A-A49E-B5D51377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3" name="Picture 1" descr="https://mail.google.com/mail/images/cleardot.gif">
          <a:extLst>
            <a:ext uri="{FF2B5EF4-FFF2-40B4-BE49-F238E27FC236}">
              <a16:creationId xmlns:a16="http://schemas.microsoft.com/office/drawing/2014/main" id="{11B12F23-A8E7-41BF-B334-BD8EF656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4" name="Picture 1" descr="https://mail.google.com/mail/images/cleardot.gif">
          <a:extLst>
            <a:ext uri="{FF2B5EF4-FFF2-40B4-BE49-F238E27FC236}">
              <a16:creationId xmlns:a16="http://schemas.microsoft.com/office/drawing/2014/main" id="{8C506969-17F9-41A5-9207-9FBB9CE5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5" name="Picture 1" descr="https://mail.google.com/mail/images/cleardot.gif">
          <a:extLst>
            <a:ext uri="{FF2B5EF4-FFF2-40B4-BE49-F238E27FC236}">
              <a16:creationId xmlns:a16="http://schemas.microsoft.com/office/drawing/2014/main" id="{51492083-2330-4BC9-B29E-E8B04ED3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6" name="Picture 1" descr="https://mail.google.com/mail/images/cleardot.gif">
          <a:extLst>
            <a:ext uri="{FF2B5EF4-FFF2-40B4-BE49-F238E27FC236}">
              <a16:creationId xmlns:a16="http://schemas.microsoft.com/office/drawing/2014/main" id="{C84661F3-2CFB-485C-BCE8-26F1F528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7" name="Picture 1" descr="https://mail.google.com/mail/images/cleardot.gif">
          <a:extLst>
            <a:ext uri="{FF2B5EF4-FFF2-40B4-BE49-F238E27FC236}">
              <a16:creationId xmlns:a16="http://schemas.microsoft.com/office/drawing/2014/main" id="{DFA6EBF9-5A1B-4187-87DC-A57044DB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8" name="Picture 1" descr="https://mail.google.com/mail/images/cleardot.gif">
          <a:extLst>
            <a:ext uri="{FF2B5EF4-FFF2-40B4-BE49-F238E27FC236}">
              <a16:creationId xmlns:a16="http://schemas.microsoft.com/office/drawing/2014/main" id="{BB3A9F06-A9CC-4DB1-B981-50D26D10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69" name="Picture 1" descr="https://mail.google.com/mail/images/cleardot.gif">
          <a:extLst>
            <a:ext uri="{FF2B5EF4-FFF2-40B4-BE49-F238E27FC236}">
              <a16:creationId xmlns:a16="http://schemas.microsoft.com/office/drawing/2014/main" id="{9EA9E5BD-8540-4A3C-9A27-9398C728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0" name="Picture 1" descr="https://mail.google.com/mail/images/cleardot.gif">
          <a:extLst>
            <a:ext uri="{FF2B5EF4-FFF2-40B4-BE49-F238E27FC236}">
              <a16:creationId xmlns:a16="http://schemas.microsoft.com/office/drawing/2014/main" id="{FDDF06D3-21F3-4AD9-8F38-4D5A6602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1" name="Picture 1" descr="https://mail.google.com/mail/images/cleardot.gif">
          <a:extLst>
            <a:ext uri="{FF2B5EF4-FFF2-40B4-BE49-F238E27FC236}">
              <a16:creationId xmlns:a16="http://schemas.microsoft.com/office/drawing/2014/main" id="{EDC0D6A4-C748-49EC-A357-AE4250A7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2" name="Picture 1" descr="https://mail.google.com/mail/images/cleardot.gif">
          <a:extLst>
            <a:ext uri="{FF2B5EF4-FFF2-40B4-BE49-F238E27FC236}">
              <a16:creationId xmlns:a16="http://schemas.microsoft.com/office/drawing/2014/main" id="{1FE1FC0B-0CC9-4794-9553-F0D325BB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3" name="Picture 1" descr="https://mail.google.com/mail/images/cleardot.gif">
          <a:extLst>
            <a:ext uri="{FF2B5EF4-FFF2-40B4-BE49-F238E27FC236}">
              <a16:creationId xmlns:a16="http://schemas.microsoft.com/office/drawing/2014/main" id="{84EF701D-26F5-40C4-8AFE-781257F2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4" name="Picture 1" descr="https://mail.google.com/mail/images/cleardot.gif">
          <a:extLst>
            <a:ext uri="{FF2B5EF4-FFF2-40B4-BE49-F238E27FC236}">
              <a16:creationId xmlns:a16="http://schemas.microsoft.com/office/drawing/2014/main" id="{EA234C24-3D45-48BA-9606-AA47B4C1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5" name="Picture 1" descr="https://mail.google.com/mail/images/cleardot.gif">
          <a:extLst>
            <a:ext uri="{FF2B5EF4-FFF2-40B4-BE49-F238E27FC236}">
              <a16:creationId xmlns:a16="http://schemas.microsoft.com/office/drawing/2014/main" id="{EC6F6FCF-81EF-48E1-8016-29423741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6" name="Picture 1" descr="https://mail.google.com/mail/images/cleardot.gif">
          <a:extLst>
            <a:ext uri="{FF2B5EF4-FFF2-40B4-BE49-F238E27FC236}">
              <a16:creationId xmlns:a16="http://schemas.microsoft.com/office/drawing/2014/main" id="{D019DCCC-1980-4F47-A5BE-DD911A7D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7" name="Picture 1" descr="https://mail.google.com/mail/images/cleardot.gif">
          <a:extLst>
            <a:ext uri="{FF2B5EF4-FFF2-40B4-BE49-F238E27FC236}">
              <a16:creationId xmlns:a16="http://schemas.microsoft.com/office/drawing/2014/main" id="{618CDBEB-E63C-4F84-88B1-CC64C82E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8" name="Picture 1" descr="https://mail.google.com/mail/images/cleardot.gif">
          <a:extLst>
            <a:ext uri="{FF2B5EF4-FFF2-40B4-BE49-F238E27FC236}">
              <a16:creationId xmlns:a16="http://schemas.microsoft.com/office/drawing/2014/main" id="{24984561-015E-452C-99CC-77D60FB8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79" name="Picture 1" descr="https://mail.google.com/mail/images/cleardot.gif">
          <a:extLst>
            <a:ext uri="{FF2B5EF4-FFF2-40B4-BE49-F238E27FC236}">
              <a16:creationId xmlns:a16="http://schemas.microsoft.com/office/drawing/2014/main" id="{A79B6697-C386-4D85-B3A6-7E627293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0" name="Picture 1" descr="https://mail.google.com/mail/images/cleardot.gif">
          <a:extLst>
            <a:ext uri="{FF2B5EF4-FFF2-40B4-BE49-F238E27FC236}">
              <a16:creationId xmlns:a16="http://schemas.microsoft.com/office/drawing/2014/main" id="{99E73FB6-3ADE-46FB-A09E-452439E1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1" name="Picture 1" descr="https://mail.google.com/mail/images/cleardot.gif">
          <a:extLst>
            <a:ext uri="{FF2B5EF4-FFF2-40B4-BE49-F238E27FC236}">
              <a16:creationId xmlns:a16="http://schemas.microsoft.com/office/drawing/2014/main" id="{643DA963-8623-4B9D-9F39-4AD5FB1C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2" name="Picture 1" descr="https://mail.google.com/mail/images/cleardot.gif">
          <a:extLst>
            <a:ext uri="{FF2B5EF4-FFF2-40B4-BE49-F238E27FC236}">
              <a16:creationId xmlns:a16="http://schemas.microsoft.com/office/drawing/2014/main" id="{9F306DF8-1560-45AD-8076-56297A79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3" name="Picture 1" descr="https://mail.google.com/mail/images/cleardot.gif">
          <a:extLst>
            <a:ext uri="{FF2B5EF4-FFF2-40B4-BE49-F238E27FC236}">
              <a16:creationId xmlns:a16="http://schemas.microsoft.com/office/drawing/2014/main" id="{9D2B58F5-E4C1-4EC8-89C4-8DE4BBC0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4" name="Picture 1" descr="https://mail.google.com/mail/images/cleardot.gif">
          <a:extLst>
            <a:ext uri="{FF2B5EF4-FFF2-40B4-BE49-F238E27FC236}">
              <a16:creationId xmlns:a16="http://schemas.microsoft.com/office/drawing/2014/main" id="{0387E5B5-AD7F-4120-AE08-55ACB421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5" name="Picture 1" descr="https://mail.google.com/mail/images/cleardot.gif">
          <a:extLst>
            <a:ext uri="{FF2B5EF4-FFF2-40B4-BE49-F238E27FC236}">
              <a16:creationId xmlns:a16="http://schemas.microsoft.com/office/drawing/2014/main" id="{38DE3930-F593-4E50-8E14-8444626F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6" name="Picture 1" descr="https://mail.google.com/mail/images/cleardot.gif">
          <a:extLst>
            <a:ext uri="{FF2B5EF4-FFF2-40B4-BE49-F238E27FC236}">
              <a16:creationId xmlns:a16="http://schemas.microsoft.com/office/drawing/2014/main" id="{328AA68A-EC62-46FC-9CD1-F49F6E85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7" name="Picture 1" descr="https://mail.google.com/mail/images/cleardot.gif">
          <a:extLst>
            <a:ext uri="{FF2B5EF4-FFF2-40B4-BE49-F238E27FC236}">
              <a16:creationId xmlns:a16="http://schemas.microsoft.com/office/drawing/2014/main" id="{4378CCDA-CB01-4FEB-9CAE-0322615B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8" name="Picture 1" descr="https://mail.google.com/mail/images/cleardot.gif">
          <a:extLst>
            <a:ext uri="{FF2B5EF4-FFF2-40B4-BE49-F238E27FC236}">
              <a16:creationId xmlns:a16="http://schemas.microsoft.com/office/drawing/2014/main" id="{24AF7425-8C04-42D9-8F45-63F38783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89" name="Picture 1" descr="https://mail.google.com/mail/images/cleardot.gif">
          <a:extLst>
            <a:ext uri="{FF2B5EF4-FFF2-40B4-BE49-F238E27FC236}">
              <a16:creationId xmlns:a16="http://schemas.microsoft.com/office/drawing/2014/main" id="{7C40A79D-4E74-45FC-BC40-4B9863C1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0" name="Picture 1" descr="https://mail.google.com/mail/images/cleardot.gif">
          <a:extLst>
            <a:ext uri="{FF2B5EF4-FFF2-40B4-BE49-F238E27FC236}">
              <a16:creationId xmlns:a16="http://schemas.microsoft.com/office/drawing/2014/main" id="{50F5A2B6-9E16-4461-A574-A82568A3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1" name="Picture 1" descr="https://mail.google.com/mail/images/cleardot.gif">
          <a:extLst>
            <a:ext uri="{FF2B5EF4-FFF2-40B4-BE49-F238E27FC236}">
              <a16:creationId xmlns:a16="http://schemas.microsoft.com/office/drawing/2014/main" id="{934259C7-BC55-42C9-AD62-44A4ADD7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2" name="Picture 1" descr="https://mail.google.com/mail/images/cleardot.gif">
          <a:extLst>
            <a:ext uri="{FF2B5EF4-FFF2-40B4-BE49-F238E27FC236}">
              <a16:creationId xmlns:a16="http://schemas.microsoft.com/office/drawing/2014/main" id="{2418AACC-F8B1-43EE-90E0-C7B8B8E7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3" name="Picture 1" descr="https://mail.google.com/mail/images/cleardot.gif">
          <a:extLst>
            <a:ext uri="{FF2B5EF4-FFF2-40B4-BE49-F238E27FC236}">
              <a16:creationId xmlns:a16="http://schemas.microsoft.com/office/drawing/2014/main" id="{BE2502E1-15A9-43E5-BA72-AF0A3FB8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4" name="Picture 1" descr="https://mail.google.com/mail/images/cleardot.gif">
          <a:extLst>
            <a:ext uri="{FF2B5EF4-FFF2-40B4-BE49-F238E27FC236}">
              <a16:creationId xmlns:a16="http://schemas.microsoft.com/office/drawing/2014/main" id="{91B2FA58-AD3C-4140-BF2B-74DAC574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5" name="Picture 1" descr="https://mail.google.com/mail/images/cleardot.gif">
          <a:extLst>
            <a:ext uri="{FF2B5EF4-FFF2-40B4-BE49-F238E27FC236}">
              <a16:creationId xmlns:a16="http://schemas.microsoft.com/office/drawing/2014/main" id="{3832FB46-28A8-46BF-8913-231E0A40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6" name="Picture 1" descr="https://mail.google.com/mail/images/cleardot.gif">
          <a:extLst>
            <a:ext uri="{FF2B5EF4-FFF2-40B4-BE49-F238E27FC236}">
              <a16:creationId xmlns:a16="http://schemas.microsoft.com/office/drawing/2014/main" id="{16C0E812-C769-42A7-AA7B-DEE21412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7" name="Picture 1" descr="https://mail.google.com/mail/images/cleardot.gif">
          <a:extLst>
            <a:ext uri="{FF2B5EF4-FFF2-40B4-BE49-F238E27FC236}">
              <a16:creationId xmlns:a16="http://schemas.microsoft.com/office/drawing/2014/main" id="{944F50EE-9BDB-4393-8494-665D4502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8" name="Picture 1" descr="https://mail.google.com/mail/images/cleardot.gif">
          <a:extLst>
            <a:ext uri="{FF2B5EF4-FFF2-40B4-BE49-F238E27FC236}">
              <a16:creationId xmlns:a16="http://schemas.microsoft.com/office/drawing/2014/main" id="{6AA6DBF9-EA25-454C-A29E-5C85DB9B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399" name="Picture 1" descr="https://mail.google.com/mail/images/cleardot.gif">
          <a:extLst>
            <a:ext uri="{FF2B5EF4-FFF2-40B4-BE49-F238E27FC236}">
              <a16:creationId xmlns:a16="http://schemas.microsoft.com/office/drawing/2014/main" id="{AD0FB99C-104A-4864-B629-334FB8C7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0" name="Picture 1" descr="https://mail.google.com/mail/images/cleardot.gif">
          <a:extLst>
            <a:ext uri="{FF2B5EF4-FFF2-40B4-BE49-F238E27FC236}">
              <a16:creationId xmlns:a16="http://schemas.microsoft.com/office/drawing/2014/main" id="{4E485882-A6F9-4DEC-B878-B3A1FA67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1" name="Picture 1" descr="https://mail.google.com/mail/images/cleardot.gif">
          <a:extLst>
            <a:ext uri="{FF2B5EF4-FFF2-40B4-BE49-F238E27FC236}">
              <a16:creationId xmlns:a16="http://schemas.microsoft.com/office/drawing/2014/main" id="{106AD4A3-4E1C-41BE-837A-B1B3D327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2" name="Picture 1" descr="https://mail.google.com/mail/images/cleardot.gif">
          <a:extLst>
            <a:ext uri="{FF2B5EF4-FFF2-40B4-BE49-F238E27FC236}">
              <a16:creationId xmlns:a16="http://schemas.microsoft.com/office/drawing/2014/main" id="{C178034D-8818-4917-B232-A770AB5A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3" name="Picture 1" descr="https://mail.google.com/mail/images/cleardot.gif">
          <a:extLst>
            <a:ext uri="{FF2B5EF4-FFF2-40B4-BE49-F238E27FC236}">
              <a16:creationId xmlns:a16="http://schemas.microsoft.com/office/drawing/2014/main" id="{3E2D998C-4F46-491E-A2CC-0E8B9A58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4" name="Picture 1" descr="https://mail.google.com/mail/images/cleardot.gif">
          <a:extLst>
            <a:ext uri="{FF2B5EF4-FFF2-40B4-BE49-F238E27FC236}">
              <a16:creationId xmlns:a16="http://schemas.microsoft.com/office/drawing/2014/main" id="{173904BF-85E5-4DC4-A8C2-9711630A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5" name="Picture 1" descr="https://mail.google.com/mail/images/cleardot.gif">
          <a:extLst>
            <a:ext uri="{FF2B5EF4-FFF2-40B4-BE49-F238E27FC236}">
              <a16:creationId xmlns:a16="http://schemas.microsoft.com/office/drawing/2014/main" id="{ED044F8A-26DF-43BF-823A-5608955B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6" name="Picture 1" descr="https://mail.google.com/mail/images/cleardot.gif">
          <a:extLst>
            <a:ext uri="{FF2B5EF4-FFF2-40B4-BE49-F238E27FC236}">
              <a16:creationId xmlns:a16="http://schemas.microsoft.com/office/drawing/2014/main" id="{5BE9A65A-E5CB-4635-9829-7F05CCA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7" name="Picture 1" descr="https://mail.google.com/mail/images/cleardot.gif">
          <a:extLst>
            <a:ext uri="{FF2B5EF4-FFF2-40B4-BE49-F238E27FC236}">
              <a16:creationId xmlns:a16="http://schemas.microsoft.com/office/drawing/2014/main" id="{36E2A8FA-CF8A-491E-8300-DC88C898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8" name="Picture 1" descr="https://mail.google.com/mail/images/cleardot.gif">
          <a:extLst>
            <a:ext uri="{FF2B5EF4-FFF2-40B4-BE49-F238E27FC236}">
              <a16:creationId xmlns:a16="http://schemas.microsoft.com/office/drawing/2014/main" id="{BFB4696D-D96C-4AA2-B73E-EF987BF3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09" name="Picture 1" descr="https://mail.google.com/mail/images/cleardot.gif">
          <a:extLst>
            <a:ext uri="{FF2B5EF4-FFF2-40B4-BE49-F238E27FC236}">
              <a16:creationId xmlns:a16="http://schemas.microsoft.com/office/drawing/2014/main" id="{53F6B949-3A50-4CE5-926B-5BDA976D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0" name="Picture 1" descr="https://mail.google.com/mail/images/cleardot.gif">
          <a:extLst>
            <a:ext uri="{FF2B5EF4-FFF2-40B4-BE49-F238E27FC236}">
              <a16:creationId xmlns:a16="http://schemas.microsoft.com/office/drawing/2014/main" id="{A2590DD4-E290-492B-BD85-A88F62FD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1" name="Picture 1" descr="https://mail.google.com/mail/images/cleardot.gif">
          <a:extLst>
            <a:ext uri="{FF2B5EF4-FFF2-40B4-BE49-F238E27FC236}">
              <a16:creationId xmlns:a16="http://schemas.microsoft.com/office/drawing/2014/main" id="{6C77595F-BF48-456C-BAE2-585DCD48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2" name="Picture 1" descr="https://mail.google.com/mail/images/cleardot.gif">
          <a:extLst>
            <a:ext uri="{FF2B5EF4-FFF2-40B4-BE49-F238E27FC236}">
              <a16:creationId xmlns:a16="http://schemas.microsoft.com/office/drawing/2014/main" id="{C46F0776-FA09-454A-8C27-84FF0CDE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3" name="Picture 1" descr="https://mail.google.com/mail/images/cleardot.gif">
          <a:extLst>
            <a:ext uri="{FF2B5EF4-FFF2-40B4-BE49-F238E27FC236}">
              <a16:creationId xmlns:a16="http://schemas.microsoft.com/office/drawing/2014/main" id="{075C0192-B95B-4EA0-A0D4-20D7E0D8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4" name="Picture 1" descr="https://mail.google.com/mail/images/cleardot.gif">
          <a:extLst>
            <a:ext uri="{FF2B5EF4-FFF2-40B4-BE49-F238E27FC236}">
              <a16:creationId xmlns:a16="http://schemas.microsoft.com/office/drawing/2014/main" id="{59F3D292-3979-4AA7-8796-4EAF4C22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5" name="Picture 1" descr="https://mail.google.com/mail/images/cleardot.gif">
          <a:extLst>
            <a:ext uri="{FF2B5EF4-FFF2-40B4-BE49-F238E27FC236}">
              <a16:creationId xmlns:a16="http://schemas.microsoft.com/office/drawing/2014/main" id="{22B580CE-D477-4BB5-AE79-58C31112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6" name="Picture 1" descr="https://mail.google.com/mail/images/cleardot.gif">
          <a:extLst>
            <a:ext uri="{FF2B5EF4-FFF2-40B4-BE49-F238E27FC236}">
              <a16:creationId xmlns:a16="http://schemas.microsoft.com/office/drawing/2014/main" id="{0F73956E-397E-4C06-8E97-DD07AFE1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7" name="Picture 1" descr="https://mail.google.com/mail/images/cleardot.gif">
          <a:extLst>
            <a:ext uri="{FF2B5EF4-FFF2-40B4-BE49-F238E27FC236}">
              <a16:creationId xmlns:a16="http://schemas.microsoft.com/office/drawing/2014/main" id="{F4C56E67-1073-4E41-97A5-93B32CBF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8" name="Picture 1" descr="https://mail.google.com/mail/images/cleardot.gif">
          <a:extLst>
            <a:ext uri="{FF2B5EF4-FFF2-40B4-BE49-F238E27FC236}">
              <a16:creationId xmlns:a16="http://schemas.microsoft.com/office/drawing/2014/main" id="{117D953F-3741-444D-8CE6-DAE87045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19" name="Picture 1" descr="https://mail.google.com/mail/images/cleardot.gif">
          <a:extLst>
            <a:ext uri="{FF2B5EF4-FFF2-40B4-BE49-F238E27FC236}">
              <a16:creationId xmlns:a16="http://schemas.microsoft.com/office/drawing/2014/main" id="{A6DE33A3-255D-4E37-A495-DB4A1497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0" name="Picture 1" descr="https://mail.google.com/mail/images/cleardot.gif">
          <a:extLst>
            <a:ext uri="{FF2B5EF4-FFF2-40B4-BE49-F238E27FC236}">
              <a16:creationId xmlns:a16="http://schemas.microsoft.com/office/drawing/2014/main" id="{A5C5C7EF-FDE7-4377-9280-76D72F75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1" name="Picture 1" descr="https://mail.google.com/mail/images/cleardot.gif">
          <a:extLst>
            <a:ext uri="{FF2B5EF4-FFF2-40B4-BE49-F238E27FC236}">
              <a16:creationId xmlns:a16="http://schemas.microsoft.com/office/drawing/2014/main" id="{4566025B-8FBE-4DB3-A711-C59591B7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2" name="Picture 1" descr="https://mail.google.com/mail/images/cleardot.gif">
          <a:extLst>
            <a:ext uri="{FF2B5EF4-FFF2-40B4-BE49-F238E27FC236}">
              <a16:creationId xmlns:a16="http://schemas.microsoft.com/office/drawing/2014/main" id="{2B837F80-F147-409D-BE86-D10B299E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3" name="Picture 1" descr="https://mail.google.com/mail/images/cleardot.gif">
          <a:extLst>
            <a:ext uri="{FF2B5EF4-FFF2-40B4-BE49-F238E27FC236}">
              <a16:creationId xmlns:a16="http://schemas.microsoft.com/office/drawing/2014/main" id="{7C810B72-D5B6-4017-9314-75B43D5A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4" name="Picture 1" descr="https://mail.google.com/mail/images/cleardot.gif">
          <a:extLst>
            <a:ext uri="{FF2B5EF4-FFF2-40B4-BE49-F238E27FC236}">
              <a16:creationId xmlns:a16="http://schemas.microsoft.com/office/drawing/2014/main" id="{1303733A-9A24-465B-9F59-473E63CE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5" name="Picture 1" descr="https://mail.google.com/mail/images/cleardot.gif">
          <a:extLst>
            <a:ext uri="{FF2B5EF4-FFF2-40B4-BE49-F238E27FC236}">
              <a16:creationId xmlns:a16="http://schemas.microsoft.com/office/drawing/2014/main" id="{3678F14B-ED47-4730-9D83-3597F112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6" name="Picture 1" descr="https://mail.google.com/mail/images/cleardot.gif">
          <a:extLst>
            <a:ext uri="{FF2B5EF4-FFF2-40B4-BE49-F238E27FC236}">
              <a16:creationId xmlns:a16="http://schemas.microsoft.com/office/drawing/2014/main" id="{6913B1FE-CEF0-41E7-8029-4FCAC7B5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7" name="Picture 1" descr="https://mail.google.com/mail/images/cleardot.gif">
          <a:extLst>
            <a:ext uri="{FF2B5EF4-FFF2-40B4-BE49-F238E27FC236}">
              <a16:creationId xmlns:a16="http://schemas.microsoft.com/office/drawing/2014/main" id="{67CCA49D-AD39-49F9-8F6B-5DCD2D73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8" name="Picture 1" descr="https://mail.google.com/mail/images/cleardot.gif">
          <a:extLst>
            <a:ext uri="{FF2B5EF4-FFF2-40B4-BE49-F238E27FC236}">
              <a16:creationId xmlns:a16="http://schemas.microsoft.com/office/drawing/2014/main" id="{5545D3D5-FE44-45FA-B9D2-AC41644C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29" name="Picture 1" descr="https://mail.google.com/mail/images/cleardot.gif">
          <a:extLst>
            <a:ext uri="{FF2B5EF4-FFF2-40B4-BE49-F238E27FC236}">
              <a16:creationId xmlns:a16="http://schemas.microsoft.com/office/drawing/2014/main" id="{A3AC5C6E-A4F2-4371-8D27-CFF8E407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0" name="Picture 1" descr="https://mail.google.com/mail/images/cleardot.gif">
          <a:extLst>
            <a:ext uri="{FF2B5EF4-FFF2-40B4-BE49-F238E27FC236}">
              <a16:creationId xmlns:a16="http://schemas.microsoft.com/office/drawing/2014/main" id="{26C5FFBA-0939-4C35-8425-C8304531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1" name="Picture 1" descr="https://mail.google.com/mail/images/cleardot.gif">
          <a:extLst>
            <a:ext uri="{FF2B5EF4-FFF2-40B4-BE49-F238E27FC236}">
              <a16:creationId xmlns:a16="http://schemas.microsoft.com/office/drawing/2014/main" id="{B50ECAF7-73F2-4562-9AC8-664CB51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03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2" name="Picture 1" descr="https://mail.google.com/mail/images/cleardot.gif">
          <a:extLst>
            <a:ext uri="{FF2B5EF4-FFF2-40B4-BE49-F238E27FC236}">
              <a16:creationId xmlns:a16="http://schemas.microsoft.com/office/drawing/2014/main" id="{C74A18DC-496B-42AA-A3FC-8BE9B409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3" name="Picture 1" descr="https://mail.google.com/mail/images/cleardot.gif">
          <a:extLst>
            <a:ext uri="{FF2B5EF4-FFF2-40B4-BE49-F238E27FC236}">
              <a16:creationId xmlns:a16="http://schemas.microsoft.com/office/drawing/2014/main" id="{EB71E9AD-3AA9-4E5A-A493-915A42CC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4" name="Picture 1" descr="https://mail.google.com/mail/images/cleardot.gif">
          <a:extLst>
            <a:ext uri="{FF2B5EF4-FFF2-40B4-BE49-F238E27FC236}">
              <a16:creationId xmlns:a16="http://schemas.microsoft.com/office/drawing/2014/main" id="{4E758A1F-03C4-46A3-95F1-37DF933E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5" name="Picture 1" descr="https://mail.google.com/mail/images/cleardot.gif">
          <a:extLst>
            <a:ext uri="{FF2B5EF4-FFF2-40B4-BE49-F238E27FC236}">
              <a16:creationId xmlns:a16="http://schemas.microsoft.com/office/drawing/2014/main" id="{9D9A2B8C-3643-442D-AFDB-DDE3B88F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6" name="Picture 1" descr="https://mail.google.com/mail/images/cleardot.gif">
          <a:extLst>
            <a:ext uri="{FF2B5EF4-FFF2-40B4-BE49-F238E27FC236}">
              <a16:creationId xmlns:a16="http://schemas.microsoft.com/office/drawing/2014/main" id="{1ED4C898-04FE-41EC-93A0-0793C332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7" name="Picture 1" descr="https://mail.google.com/mail/images/cleardot.gif">
          <a:extLst>
            <a:ext uri="{FF2B5EF4-FFF2-40B4-BE49-F238E27FC236}">
              <a16:creationId xmlns:a16="http://schemas.microsoft.com/office/drawing/2014/main" id="{6E09640D-7E37-4C74-BDC1-A9A9012C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8" name="Picture 1" descr="https://mail.google.com/mail/images/cleardot.gif">
          <a:extLst>
            <a:ext uri="{FF2B5EF4-FFF2-40B4-BE49-F238E27FC236}">
              <a16:creationId xmlns:a16="http://schemas.microsoft.com/office/drawing/2014/main" id="{133B3542-9B82-48EF-8266-157C0BDE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39" name="Picture 1" descr="https://mail.google.com/mail/images/cleardot.gif">
          <a:extLst>
            <a:ext uri="{FF2B5EF4-FFF2-40B4-BE49-F238E27FC236}">
              <a16:creationId xmlns:a16="http://schemas.microsoft.com/office/drawing/2014/main" id="{C8765668-62E2-4B98-BA03-418B1040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0" name="Picture 1" descr="https://mail.google.com/mail/images/cleardot.gif">
          <a:extLst>
            <a:ext uri="{FF2B5EF4-FFF2-40B4-BE49-F238E27FC236}">
              <a16:creationId xmlns:a16="http://schemas.microsoft.com/office/drawing/2014/main" id="{91F39CEC-C455-4A01-AD88-5636BB69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1" name="Picture 1" descr="https://mail.google.com/mail/images/cleardot.gif">
          <a:extLst>
            <a:ext uri="{FF2B5EF4-FFF2-40B4-BE49-F238E27FC236}">
              <a16:creationId xmlns:a16="http://schemas.microsoft.com/office/drawing/2014/main" id="{68A7C625-BA4D-4EE2-8695-9367E750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2" name="Picture 1" descr="https://mail.google.com/mail/images/cleardot.gif">
          <a:extLst>
            <a:ext uri="{FF2B5EF4-FFF2-40B4-BE49-F238E27FC236}">
              <a16:creationId xmlns:a16="http://schemas.microsoft.com/office/drawing/2014/main" id="{199D9986-C7D8-4B75-9012-12C96161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3" name="Picture 1" descr="https://mail.google.com/mail/images/cleardot.gif">
          <a:extLst>
            <a:ext uri="{FF2B5EF4-FFF2-40B4-BE49-F238E27FC236}">
              <a16:creationId xmlns:a16="http://schemas.microsoft.com/office/drawing/2014/main" id="{3CBEFF1F-E1D6-48E4-9E5A-D56E631D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4" name="Picture 1" descr="https://mail.google.com/mail/images/cleardot.gif">
          <a:extLst>
            <a:ext uri="{FF2B5EF4-FFF2-40B4-BE49-F238E27FC236}">
              <a16:creationId xmlns:a16="http://schemas.microsoft.com/office/drawing/2014/main" id="{2C2D135E-5EC5-4754-BEB0-E4507A2C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5" name="Picture 1" descr="https://mail.google.com/mail/images/cleardot.gif">
          <a:extLst>
            <a:ext uri="{FF2B5EF4-FFF2-40B4-BE49-F238E27FC236}">
              <a16:creationId xmlns:a16="http://schemas.microsoft.com/office/drawing/2014/main" id="{B142F213-9322-4917-A9E4-549285CD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6" name="Picture 1" descr="https://mail.google.com/mail/images/cleardot.gif">
          <a:extLst>
            <a:ext uri="{FF2B5EF4-FFF2-40B4-BE49-F238E27FC236}">
              <a16:creationId xmlns:a16="http://schemas.microsoft.com/office/drawing/2014/main" id="{0A0E9DC1-9ECA-43A7-B89E-1C869CF7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7" name="Picture 1" descr="https://mail.google.com/mail/images/cleardot.gif">
          <a:extLst>
            <a:ext uri="{FF2B5EF4-FFF2-40B4-BE49-F238E27FC236}">
              <a16:creationId xmlns:a16="http://schemas.microsoft.com/office/drawing/2014/main" id="{A4BAA147-16E7-4F7B-91F5-2F5C628F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8" name="Picture 1" descr="https://mail.google.com/mail/images/cleardot.gif">
          <a:extLst>
            <a:ext uri="{FF2B5EF4-FFF2-40B4-BE49-F238E27FC236}">
              <a16:creationId xmlns:a16="http://schemas.microsoft.com/office/drawing/2014/main" id="{54882435-59D9-44B8-8E2C-64D55542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49" name="Picture 1" descr="https://mail.google.com/mail/images/cleardot.gif">
          <a:extLst>
            <a:ext uri="{FF2B5EF4-FFF2-40B4-BE49-F238E27FC236}">
              <a16:creationId xmlns:a16="http://schemas.microsoft.com/office/drawing/2014/main" id="{83FED0B8-16EA-4471-A3BC-E0B6DC6C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0" name="Picture 1" descr="https://mail.google.com/mail/images/cleardot.gif">
          <a:extLst>
            <a:ext uri="{FF2B5EF4-FFF2-40B4-BE49-F238E27FC236}">
              <a16:creationId xmlns:a16="http://schemas.microsoft.com/office/drawing/2014/main" id="{9F9112EE-0B75-4540-B913-6EBCCD30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1" name="Picture 1" descr="https://mail.google.com/mail/images/cleardot.gif">
          <a:extLst>
            <a:ext uri="{FF2B5EF4-FFF2-40B4-BE49-F238E27FC236}">
              <a16:creationId xmlns:a16="http://schemas.microsoft.com/office/drawing/2014/main" id="{817D2520-8536-4CC7-B62C-986BFAA2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2" name="Picture 1" descr="https://mail.google.com/mail/images/cleardot.gif">
          <a:extLst>
            <a:ext uri="{FF2B5EF4-FFF2-40B4-BE49-F238E27FC236}">
              <a16:creationId xmlns:a16="http://schemas.microsoft.com/office/drawing/2014/main" id="{565693CB-AD76-4228-9E83-78C822D7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3" name="Picture 1" descr="https://mail.google.com/mail/images/cleardot.gif">
          <a:extLst>
            <a:ext uri="{FF2B5EF4-FFF2-40B4-BE49-F238E27FC236}">
              <a16:creationId xmlns:a16="http://schemas.microsoft.com/office/drawing/2014/main" id="{89D470A9-1E89-4257-BB9A-5775F674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4" name="Picture 1" descr="https://mail.google.com/mail/images/cleardot.gif">
          <a:extLst>
            <a:ext uri="{FF2B5EF4-FFF2-40B4-BE49-F238E27FC236}">
              <a16:creationId xmlns:a16="http://schemas.microsoft.com/office/drawing/2014/main" id="{F6BE0318-79BE-45CC-8180-161669FF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5" name="Picture 1" descr="https://mail.google.com/mail/images/cleardot.gif">
          <a:extLst>
            <a:ext uri="{FF2B5EF4-FFF2-40B4-BE49-F238E27FC236}">
              <a16:creationId xmlns:a16="http://schemas.microsoft.com/office/drawing/2014/main" id="{EF554A34-752F-4A64-80AD-59B2F82C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6" name="Picture 1" descr="https://mail.google.com/mail/images/cleardot.gif">
          <a:extLst>
            <a:ext uri="{FF2B5EF4-FFF2-40B4-BE49-F238E27FC236}">
              <a16:creationId xmlns:a16="http://schemas.microsoft.com/office/drawing/2014/main" id="{0997A6FD-374F-409C-B8D0-A61D39B5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7" name="Picture 1" descr="https://mail.google.com/mail/images/cleardot.gif">
          <a:extLst>
            <a:ext uri="{FF2B5EF4-FFF2-40B4-BE49-F238E27FC236}">
              <a16:creationId xmlns:a16="http://schemas.microsoft.com/office/drawing/2014/main" id="{C49CEF2C-A682-4635-90C4-5D671E05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8" name="Picture 1" descr="https://mail.google.com/mail/images/cleardot.gif">
          <a:extLst>
            <a:ext uri="{FF2B5EF4-FFF2-40B4-BE49-F238E27FC236}">
              <a16:creationId xmlns:a16="http://schemas.microsoft.com/office/drawing/2014/main" id="{335E3EE8-F716-4845-A48C-00AB15FF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59" name="Picture 1" descr="https://mail.google.com/mail/images/cleardot.gif">
          <a:extLst>
            <a:ext uri="{FF2B5EF4-FFF2-40B4-BE49-F238E27FC236}">
              <a16:creationId xmlns:a16="http://schemas.microsoft.com/office/drawing/2014/main" id="{8D15E81E-A719-4FA2-985D-F2FAA803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0" name="Picture 1" descr="https://mail.google.com/mail/images/cleardot.gif">
          <a:extLst>
            <a:ext uri="{FF2B5EF4-FFF2-40B4-BE49-F238E27FC236}">
              <a16:creationId xmlns:a16="http://schemas.microsoft.com/office/drawing/2014/main" id="{8F45986C-E1A9-4C47-94E6-68D23CD0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1" name="Picture 1" descr="https://mail.google.com/mail/images/cleardot.gif">
          <a:extLst>
            <a:ext uri="{FF2B5EF4-FFF2-40B4-BE49-F238E27FC236}">
              <a16:creationId xmlns:a16="http://schemas.microsoft.com/office/drawing/2014/main" id="{FDFF61D8-7F25-4A9C-A4BC-C25A853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2" name="Picture 1" descr="https://mail.google.com/mail/images/cleardot.gif">
          <a:extLst>
            <a:ext uri="{FF2B5EF4-FFF2-40B4-BE49-F238E27FC236}">
              <a16:creationId xmlns:a16="http://schemas.microsoft.com/office/drawing/2014/main" id="{06762428-B4C8-4561-8E87-5C6A342F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3" name="Picture 1" descr="https://mail.google.com/mail/images/cleardot.gif">
          <a:extLst>
            <a:ext uri="{FF2B5EF4-FFF2-40B4-BE49-F238E27FC236}">
              <a16:creationId xmlns:a16="http://schemas.microsoft.com/office/drawing/2014/main" id="{B76E14D2-A65D-4E71-BD54-4F6D9AD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4" name="Picture 1" descr="https://mail.google.com/mail/images/cleardot.gif">
          <a:extLst>
            <a:ext uri="{FF2B5EF4-FFF2-40B4-BE49-F238E27FC236}">
              <a16:creationId xmlns:a16="http://schemas.microsoft.com/office/drawing/2014/main" id="{403F503E-7632-4E45-8883-B78D8A57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5" name="Picture 1" descr="https://mail.google.com/mail/images/cleardot.gif">
          <a:extLst>
            <a:ext uri="{FF2B5EF4-FFF2-40B4-BE49-F238E27FC236}">
              <a16:creationId xmlns:a16="http://schemas.microsoft.com/office/drawing/2014/main" id="{94984A76-54C0-4505-B0A5-0D7DD255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6" name="Picture 1" descr="https://mail.google.com/mail/images/cleardot.gif">
          <a:extLst>
            <a:ext uri="{FF2B5EF4-FFF2-40B4-BE49-F238E27FC236}">
              <a16:creationId xmlns:a16="http://schemas.microsoft.com/office/drawing/2014/main" id="{C5ACAF46-919F-492B-9D00-B7EDBDC6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7" name="Picture 1" descr="https://mail.google.com/mail/images/cleardot.gif">
          <a:extLst>
            <a:ext uri="{FF2B5EF4-FFF2-40B4-BE49-F238E27FC236}">
              <a16:creationId xmlns:a16="http://schemas.microsoft.com/office/drawing/2014/main" id="{921DC355-D765-4193-B75D-8246D7B8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8" name="Picture 1" descr="https://mail.google.com/mail/images/cleardot.gif">
          <a:extLst>
            <a:ext uri="{FF2B5EF4-FFF2-40B4-BE49-F238E27FC236}">
              <a16:creationId xmlns:a16="http://schemas.microsoft.com/office/drawing/2014/main" id="{86ADA2DD-C568-4BC1-B224-C08FE425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69" name="Picture 1" descr="https://mail.google.com/mail/images/cleardot.gif">
          <a:extLst>
            <a:ext uri="{FF2B5EF4-FFF2-40B4-BE49-F238E27FC236}">
              <a16:creationId xmlns:a16="http://schemas.microsoft.com/office/drawing/2014/main" id="{CD0971F5-D65E-493D-B70B-533664F7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0" name="Picture 1" descr="https://mail.google.com/mail/images/cleardot.gif">
          <a:extLst>
            <a:ext uri="{FF2B5EF4-FFF2-40B4-BE49-F238E27FC236}">
              <a16:creationId xmlns:a16="http://schemas.microsoft.com/office/drawing/2014/main" id="{02E8DB7B-35A9-41D0-9EA6-819F2864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1" name="Picture 1" descr="https://mail.google.com/mail/images/cleardot.gif">
          <a:extLst>
            <a:ext uri="{FF2B5EF4-FFF2-40B4-BE49-F238E27FC236}">
              <a16:creationId xmlns:a16="http://schemas.microsoft.com/office/drawing/2014/main" id="{A1FB88C6-E580-4742-A793-54CDCEEE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2" name="Picture 1" descr="https://mail.google.com/mail/images/cleardot.gif">
          <a:extLst>
            <a:ext uri="{FF2B5EF4-FFF2-40B4-BE49-F238E27FC236}">
              <a16:creationId xmlns:a16="http://schemas.microsoft.com/office/drawing/2014/main" id="{C21A29B5-45C7-43E9-98BB-CB097B41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3" name="Picture 1" descr="https://mail.google.com/mail/images/cleardot.gif">
          <a:extLst>
            <a:ext uri="{FF2B5EF4-FFF2-40B4-BE49-F238E27FC236}">
              <a16:creationId xmlns:a16="http://schemas.microsoft.com/office/drawing/2014/main" id="{5080C1EA-0434-44D4-AC78-EA117C9F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4" name="Picture 1" descr="https://mail.google.com/mail/images/cleardot.gif">
          <a:extLst>
            <a:ext uri="{FF2B5EF4-FFF2-40B4-BE49-F238E27FC236}">
              <a16:creationId xmlns:a16="http://schemas.microsoft.com/office/drawing/2014/main" id="{CD3DFE23-0066-44F2-8F0A-37443AEB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5" name="Picture 1" descr="https://mail.google.com/mail/images/cleardot.gif">
          <a:extLst>
            <a:ext uri="{FF2B5EF4-FFF2-40B4-BE49-F238E27FC236}">
              <a16:creationId xmlns:a16="http://schemas.microsoft.com/office/drawing/2014/main" id="{630015B2-6841-4363-A740-3EE8514D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6" name="Picture 1" descr="https://mail.google.com/mail/images/cleardot.gif">
          <a:extLst>
            <a:ext uri="{FF2B5EF4-FFF2-40B4-BE49-F238E27FC236}">
              <a16:creationId xmlns:a16="http://schemas.microsoft.com/office/drawing/2014/main" id="{F8EE1210-83C5-45A4-8BF3-1F1FF304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7" name="Picture 1" descr="https://mail.google.com/mail/images/cleardot.gif">
          <a:extLst>
            <a:ext uri="{FF2B5EF4-FFF2-40B4-BE49-F238E27FC236}">
              <a16:creationId xmlns:a16="http://schemas.microsoft.com/office/drawing/2014/main" id="{1099EE30-10B0-4E89-8008-2749E55F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8" name="Picture 1" descr="https://mail.google.com/mail/images/cleardot.gif">
          <a:extLst>
            <a:ext uri="{FF2B5EF4-FFF2-40B4-BE49-F238E27FC236}">
              <a16:creationId xmlns:a16="http://schemas.microsoft.com/office/drawing/2014/main" id="{35B7834F-6E4F-4567-BC42-ECDBCD44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79" name="Picture 1" descr="https://mail.google.com/mail/images/cleardot.gif">
          <a:extLst>
            <a:ext uri="{FF2B5EF4-FFF2-40B4-BE49-F238E27FC236}">
              <a16:creationId xmlns:a16="http://schemas.microsoft.com/office/drawing/2014/main" id="{8BD80446-77A2-4D81-9CF1-E2E3B8EB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0" name="Picture 1" descr="https://mail.google.com/mail/images/cleardot.gif">
          <a:extLst>
            <a:ext uri="{FF2B5EF4-FFF2-40B4-BE49-F238E27FC236}">
              <a16:creationId xmlns:a16="http://schemas.microsoft.com/office/drawing/2014/main" id="{AF27F0DC-46BB-4061-8FDA-BD751503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1" name="Picture 1" descr="https://mail.google.com/mail/images/cleardot.gif">
          <a:extLst>
            <a:ext uri="{FF2B5EF4-FFF2-40B4-BE49-F238E27FC236}">
              <a16:creationId xmlns:a16="http://schemas.microsoft.com/office/drawing/2014/main" id="{57893D6A-49C5-440F-8A02-EB58F028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2" name="Picture 1" descr="https://mail.google.com/mail/images/cleardot.gif">
          <a:extLst>
            <a:ext uri="{FF2B5EF4-FFF2-40B4-BE49-F238E27FC236}">
              <a16:creationId xmlns:a16="http://schemas.microsoft.com/office/drawing/2014/main" id="{E08F49DA-A0E7-429F-9049-2A0C259B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3" name="Picture 1" descr="https://mail.google.com/mail/images/cleardot.gif">
          <a:extLst>
            <a:ext uri="{FF2B5EF4-FFF2-40B4-BE49-F238E27FC236}">
              <a16:creationId xmlns:a16="http://schemas.microsoft.com/office/drawing/2014/main" id="{5AD15699-279D-41F2-B2A2-ED4762AA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4" name="Picture 1" descr="https://mail.google.com/mail/images/cleardot.gif">
          <a:extLst>
            <a:ext uri="{FF2B5EF4-FFF2-40B4-BE49-F238E27FC236}">
              <a16:creationId xmlns:a16="http://schemas.microsoft.com/office/drawing/2014/main" id="{30864283-8C43-470A-BA1F-ECA8C42F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5" name="Picture 1" descr="https://mail.google.com/mail/images/cleardot.gif">
          <a:extLst>
            <a:ext uri="{FF2B5EF4-FFF2-40B4-BE49-F238E27FC236}">
              <a16:creationId xmlns:a16="http://schemas.microsoft.com/office/drawing/2014/main" id="{08AB602D-BC4B-4333-9E46-CB9534A1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6" name="Picture 1" descr="https://mail.google.com/mail/images/cleardot.gif">
          <a:extLst>
            <a:ext uri="{FF2B5EF4-FFF2-40B4-BE49-F238E27FC236}">
              <a16:creationId xmlns:a16="http://schemas.microsoft.com/office/drawing/2014/main" id="{8875044C-ADC4-4999-94D0-E5655A25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7" name="Picture 1" descr="https://mail.google.com/mail/images/cleardot.gif">
          <a:extLst>
            <a:ext uri="{FF2B5EF4-FFF2-40B4-BE49-F238E27FC236}">
              <a16:creationId xmlns:a16="http://schemas.microsoft.com/office/drawing/2014/main" id="{0C86AD97-E1E5-4C2E-83D7-043E3979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8" name="Picture 1" descr="https://mail.google.com/mail/images/cleardot.gif">
          <a:extLst>
            <a:ext uri="{FF2B5EF4-FFF2-40B4-BE49-F238E27FC236}">
              <a16:creationId xmlns:a16="http://schemas.microsoft.com/office/drawing/2014/main" id="{11767174-A082-4BF4-A5DC-8F63E959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89" name="Picture 1" descr="https://mail.google.com/mail/images/cleardot.gif">
          <a:extLst>
            <a:ext uri="{FF2B5EF4-FFF2-40B4-BE49-F238E27FC236}">
              <a16:creationId xmlns:a16="http://schemas.microsoft.com/office/drawing/2014/main" id="{FF227D45-0C91-436F-BA1F-711434D6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0" name="Picture 1" descr="https://mail.google.com/mail/images/cleardot.gif">
          <a:extLst>
            <a:ext uri="{FF2B5EF4-FFF2-40B4-BE49-F238E27FC236}">
              <a16:creationId xmlns:a16="http://schemas.microsoft.com/office/drawing/2014/main" id="{45C88358-CF1A-4E77-8692-2DCFEB5C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1" name="Picture 1" descr="https://mail.google.com/mail/images/cleardot.gif">
          <a:extLst>
            <a:ext uri="{FF2B5EF4-FFF2-40B4-BE49-F238E27FC236}">
              <a16:creationId xmlns:a16="http://schemas.microsoft.com/office/drawing/2014/main" id="{07ED33D3-55BE-46ED-89CA-B5747859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2" name="Picture 1" descr="https://mail.google.com/mail/images/cleardot.gif">
          <a:extLst>
            <a:ext uri="{FF2B5EF4-FFF2-40B4-BE49-F238E27FC236}">
              <a16:creationId xmlns:a16="http://schemas.microsoft.com/office/drawing/2014/main" id="{3136E736-D3CE-4278-B908-4CC7A103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3" name="Picture 1" descr="https://mail.google.com/mail/images/cleardot.gif">
          <a:extLst>
            <a:ext uri="{FF2B5EF4-FFF2-40B4-BE49-F238E27FC236}">
              <a16:creationId xmlns:a16="http://schemas.microsoft.com/office/drawing/2014/main" id="{9DA61581-1DD6-410F-B1B6-1B80AA5D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4" name="Picture 1" descr="https://mail.google.com/mail/images/cleardot.gif">
          <a:extLst>
            <a:ext uri="{FF2B5EF4-FFF2-40B4-BE49-F238E27FC236}">
              <a16:creationId xmlns:a16="http://schemas.microsoft.com/office/drawing/2014/main" id="{61E36E37-08F5-4601-958F-7EA1A792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5" name="Picture 1" descr="https://mail.google.com/mail/images/cleardot.gif">
          <a:extLst>
            <a:ext uri="{FF2B5EF4-FFF2-40B4-BE49-F238E27FC236}">
              <a16:creationId xmlns:a16="http://schemas.microsoft.com/office/drawing/2014/main" id="{4F688683-9EC3-4D02-8ED6-7E90E0EC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6" name="Picture 1" descr="https://mail.google.com/mail/images/cleardot.gif">
          <a:extLst>
            <a:ext uri="{FF2B5EF4-FFF2-40B4-BE49-F238E27FC236}">
              <a16:creationId xmlns:a16="http://schemas.microsoft.com/office/drawing/2014/main" id="{BC34D147-7ABE-4980-8852-F99C4124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7" name="Picture 1" descr="https://mail.google.com/mail/images/cleardot.gif">
          <a:extLst>
            <a:ext uri="{FF2B5EF4-FFF2-40B4-BE49-F238E27FC236}">
              <a16:creationId xmlns:a16="http://schemas.microsoft.com/office/drawing/2014/main" id="{9779DD10-D950-4E90-B723-68792855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8" name="Picture 1" descr="https://mail.google.com/mail/images/cleardot.gif">
          <a:extLst>
            <a:ext uri="{FF2B5EF4-FFF2-40B4-BE49-F238E27FC236}">
              <a16:creationId xmlns:a16="http://schemas.microsoft.com/office/drawing/2014/main" id="{B6BD5185-25A2-46A6-8F64-19135213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499" name="Picture 1" descr="https://mail.google.com/mail/images/cleardot.gif">
          <a:extLst>
            <a:ext uri="{FF2B5EF4-FFF2-40B4-BE49-F238E27FC236}">
              <a16:creationId xmlns:a16="http://schemas.microsoft.com/office/drawing/2014/main" id="{5DC6B18B-5DEF-4781-937D-3906D946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0" name="Picture 1" descr="https://mail.google.com/mail/images/cleardot.gif">
          <a:extLst>
            <a:ext uri="{FF2B5EF4-FFF2-40B4-BE49-F238E27FC236}">
              <a16:creationId xmlns:a16="http://schemas.microsoft.com/office/drawing/2014/main" id="{AB0E5380-E469-450C-9DCC-B3926181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1" name="Picture 1" descr="https://mail.google.com/mail/images/cleardot.gif">
          <a:extLst>
            <a:ext uri="{FF2B5EF4-FFF2-40B4-BE49-F238E27FC236}">
              <a16:creationId xmlns:a16="http://schemas.microsoft.com/office/drawing/2014/main" id="{511DA630-348B-4091-8046-651D7DC4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2" name="Picture 1" descr="https://mail.google.com/mail/images/cleardot.gif">
          <a:extLst>
            <a:ext uri="{FF2B5EF4-FFF2-40B4-BE49-F238E27FC236}">
              <a16:creationId xmlns:a16="http://schemas.microsoft.com/office/drawing/2014/main" id="{B6ECB5CA-C5F1-471E-AE21-27E5A197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3" name="Picture 1" descr="https://mail.google.com/mail/images/cleardot.gif">
          <a:extLst>
            <a:ext uri="{FF2B5EF4-FFF2-40B4-BE49-F238E27FC236}">
              <a16:creationId xmlns:a16="http://schemas.microsoft.com/office/drawing/2014/main" id="{8B44F4B4-C723-4070-B26C-C84C78BF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4" name="Picture 1" descr="https://mail.google.com/mail/images/cleardot.gif">
          <a:extLst>
            <a:ext uri="{FF2B5EF4-FFF2-40B4-BE49-F238E27FC236}">
              <a16:creationId xmlns:a16="http://schemas.microsoft.com/office/drawing/2014/main" id="{F1B83777-AE0F-4CD4-A1F0-59B0064A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5" name="Picture 1" descr="https://mail.google.com/mail/images/cleardot.gif">
          <a:extLst>
            <a:ext uri="{FF2B5EF4-FFF2-40B4-BE49-F238E27FC236}">
              <a16:creationId xmlns:a16="http://schemas.microsoft.com/office/drawing/2014/main" id="{4C06E2BB-59DE-4DB8-AB05-25C33967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6" name="Picture 1" descr="https://mail.google.com/mail/images/cleardot.gif">
          <a:extLst>
            <a:ext uri="{FF2B5EF4-FFF2-40B4-BE49-F238E27FC236}">
              <a16:creationId xmlns:a16="http://schemas.microsoft.com/office/drawing/2014/main" id="{6421637E-B858-48F1-9632-D1CD08B4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7" name="Picture 1" descr="https://mail.google.com/mail/images/cleardot.gif">
          <a:extLst>
            <a:ext uri="{FF2B5EF4-FFF2-40B4-BE49-F238E27FC236}">
              <a16:creationId xmlns:a16="http://schemas.microsoft.com/office/drawing/2014/main" id="{C5B916DD-3DD1-4089-B402-1EC39440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8" name="Picture 1" descr="https://mail.google.com/mail/images/cleardot.gif">
          <a:extLst>
            <a:ext uri="{FF2B5EF4-FFF2-40B4-BE49-F238E27FC236}">
              <a16:creationId xmlns:a16="http://schemas.microsoft.com/office/drawing/2014/main" id="{E4829EA3-D80F-4AD6-AC9C-AAEB64BD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09" name="Picture 1" descr="https://mail.google.com/mail/images/cleardot.gif">
          <a:extLst>
            <a:ext uri="{FF2B5EF4-FFF2-40B4-BE49-F238E27FC236}">
              <a16:creationId xmlns:a16="http://schemas.microsoft.com/office/drawing/2014/main" id="{7101E8D3-00A7-41AC-9C51-836A3E2C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0" name="Picture 1" descr="https://mail.google.com/mail/images/cleardot.gif">
          <a:extLst>
            <a:ext uri="{FF2B5EF4-FFF2-40B4-BE49-F238E27FC236}">
              <a16:creationId xmlns:a16="http://schemas.microsoft.com/office/drawing/2014/main" id="{91EB06C9-2EBB-479D-9BFA-1CB96A54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1" name="Picture 1" descr="https://mail.google.com/mail/images/cleardot.gif">
          <a:extLst>
            <a:ext uri="{FF2B5EF4-FFF2-40B4-BE49-F238E27FC236}">
              <a16:creationId xmlns:a16="http://schemas.microsoft.com/office/drawing/2014/main" id="{2F78A452-E87C-40C7-BA8A-CD4B4B58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2" name="Picture 1" descr="https://mail.google.com/mail/images/cleardot.gif">
          <a:extLst>
            <a:ext uri="{FF2B5EF4-FFF2-40B4-BE49-F238E27FC236}">
              <a16:creationId xmlns:a16="http://schemas.microsoft.com/office/drawing/2014/main" id="{004467EB-6875-49C7-A00B-A24F973C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3" name="Picture 1" descr="https://mail.google.com/mail/images/cleardot.gif">
          <a:extLst>
            <a:ext uri="{FF2B5EF4-FFF2-40B4-BE49-F238E27FC236}">
              <a16:creationId xmlns:a16="http://schemas.microsoft.com/office/drawing/2014/main" id="{BA8965D5-FB06-40A3-B18B-40B0CB2E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4" name="Picture 1" descr="https://mail.google.com/mail/images/cleardot.gif">
          <a:extLst>
            <a:ext uri="{FF2B5EF4-FFF2-40B4-BE49-F238E27FC236}">
              <a16:creationId xmlns:a16="http://schemas.microsoft.com/office/drawing/2014/main" id="{2F9BCC31-3626-4E27-9B35-FB842E3B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5" name="Picture 1" descr="https://mail.google.com/mail/images/cleardot.gif">
          <a:extLst>
            <a:ext uri="{FF2B5EF4-FFF2-40B4-BE49-F238E27FC236}">
              <a16:creationId xmlns:a16="http://schemas.microsoft.com/office/drawing/2014/main" id="{CB36F8CE-554F-4D9B-BE4D-1FBEDEFC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6" name="Picture 1" descr="https://mail.google.com/mail/images/cleardot.gif">
          <a:extLst>
            <a:ext uri="{FF2B5EF4-FFF2-40B4-BE49-F238E27FC236}">
              <a16:creationId xmlns:a16="http://schemas.microsoft.com/office/drawing/2014/main" id="{C9492D05-D044-4365-9542-87AFAE3C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7" name="Picture 1" descr="https://mail.google.com/mail/images/cleardot.gif">
          <a:extLst>
            <a:ext uri="{FF2B5EF4-FFF2-40B4-BE49-F238E27FC236}">
              <a16:creationId xmlns:a16="http://schemas.microsoft.com/office/drawing/2014/main" id="{597F6721-CA5D-4C88-B790-04D12693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8" name="Picture 1" descr="https://mail.google.com/mail/images/cleardot.gif">
          <a:extLst>
            <a:ext uri="{FF2B5EF4-FFF2-40B4-BE49-F238E27FC236}">
              <a16:creationId xmlns:a16="http://schemas.microsoft.com/office/drawing/2014/main" id="{3976ED77-51C9-4DFD-BED8-E94059F7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19" name="Picture 1" descr="https://mail.google.com/mail/images/cleardot.gif">
          <a:extLst>
            <a:ext uri="{FF2B5EF4-FFF2-40B4-BE49-F238E27FC236}">
              <a16:creationId xmlns:a16="http://schemas.microsoft.com/office/drawing/2014/main" id="{80C0CDB4-B162-4DB1-A22A-9F016833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0" name="Picture 1" descr="https://mail.google.com/mail/images/cleardot.gif">
          <a:extLst>
            <a:ext uri="{FF2B5EF4-FFF2-40B4-BE49-F238E27FC236}">
              <a16:creationId xmlns:a16="http://schemas.microsoft.com/office/drawing/2014/main" id="{A963E431-C913-4840-AAEA-74E00FB3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1" name="Picture 1" descr="https://mail.google.com/mail/images/cleardot.gif">
          <a:extLst>
            <a:ext uri="{FF2B5EF4-FFF2-40B4-BE49-F238E27FC236}">
              <a16:creationId xmlns:a16="http://schemas.microsoft.com/office/drawing/2014/main" id="{B48E5CED-DAE6-46CE-9DE6-95E21257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2" name="Picture 1" descr="https://mail.google.com/mail/images/cleardot.gif">
          <a:extLst>
            <a:ext uri="{FF2B5EF4-FFF2-40B4-BE49-F238E27FC236}">
              <a16:creationId xmlns:a16="http://schemas.microsoft.com/office/drawing/2014/main" id="{D057698D-DE00-4B7A-94FF-B7E96FDE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3" name="Picture 1" descr="https://mail.google.com/mail/images/cleardot.gif">
          <a:extLst>
            <a:ext uri="{FF2B5EF4-FFF2-40B4-BE49-F238E27FC236}">
              <a16:creationId xmlns:a16="http://schemas.microsoft.com/office/drawing/2014/main" id="{529C22B8-DD1D-4659-A458-277CDC58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4" name="Picture 1" descr="https://mail.google.com/mail/images/cleardot.gif">
          <a:extLst>
            <a:ext uri="{FF2B5EF4-FFF2-40B4-BE49-F238E27FC236}">
              <a16:creationId xmlns:a16="http://schemas.microsoft.com/office/drawing/2014/main" id="{73B476C1-847A-4E9D-B345-EA65F9CF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5" name="Picture 1" descr="https://mail.google.com/mail/images/cleardot.gif">
          <a:extLst>
            <a:ext uri="{FF2B5EF4-FFF2-40B4-BE49-F238E27FC236}">
              <a16:creationId xmlns:a16="http://schemas.microsoft.com/office/drawing/2014/main" id="{D4690EBF-1D55-4D12-AB37-97A96759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6" name="Picture 1" descr="https://mail.google.com/mail/images/cleardot.gif">
          <a:extLst>
            <a:ext uri="{FF2B5EF4-FFF2-40B4-BE49-F238E27FC236}">
              <a16:creationId xmlns:a16="http://schemas.microsoft.com/office/drawing/2014/main" id="{4B6D5E32-11DF-4E80-96DF-33FFB58D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7" name="Picture 1" descr="https://mail.google.com/mail/images/cleardot.gif">
          <a:extLst>
            <a:ext uri="{FF2B5EF4-FFF2-40B4-BE49-F238E27FC236}">
              <a16:creationId xmlns:a16="http://schemas.microsoft.com/office/drawing/2014/main" id="{0F7D39FD-B03C-4E43-A0CE-EB1ADB1C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8" name="Picture 1" descr="https://mail.google.com/mail/images/cleardot.gif">
          <a:extLst>
            <a:ext uri="{FF2B5EF4-FFF2-40B4-BE49-F238E27FC236}">
              <a16:creationId xmlns:a16="http://schemas.microsoft.com/office/drawing/2014/main" id="{BC139948-D49E-4CF0-AE0A-EE07F070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29" name="Picture 1" descr="https://mail.google.com/mail/images/cleardot.gif">
          <a:extLst>
            <a:ext uri="{FF2B5EF4-FFF2-40B4-BE49-F238E27FC236}">
              <a16:creationId xmlns:a16="http://schemas.microsoft.com/office/drawing/2014/main" id="{A762D6C0-05ED-40CB-8FBA-ABDDF4DF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0" name="Picture 1" descr="https://mail.google.com/mail/images/cleardot.gif">
          <a:extLst>
            <a:ext uri="{FF2B5EF4-FFF2-40B4-BE49-F238E27FC236}">
              <a16:creationId xmlns:a16="http://schemas.microsoft.com/office/drawing/2014/main" id="{AD93CFCB-586E-410C-A02A-63A30807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1" name="Picture 1" descr="https://mail.google.com/mail/images/cleardot.gif">
          <a:extLst>
            <a:ext uri="{FF2B5EF4-FFF2-40B4-BE49-F238E27FC236}">
              <a16:creationId xmlns:a16="http://schemas.microsoft.com/office/drawing/2014/main" id="{3F82C09F-1587-4677-BC66-96ABA686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2" name="Picture 1" descr="https://mail.google.com/mail/images/cleardot.gif">
          <a:extLst>
            <a:ext uri="{FF2B5EF4-FFF2-40B4-BE49-F238E27FC236}">
              <a16:creationId xmlns:a16="http://schemas.microsoft.com/office/drawing/2014/main" id="{BCE11AFF-03C2-4B48-9547-E67F7C81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3" name="Picture 1" descr="https://mail.google.com/mail/images/cleardot.gif">
          <a:extLst>
            <a:ext uri="{FF2B5EF4-FFF2-40B4-BE49-F238E27FC236}">
              <a16:creationId xmlns:a16="http://schemas.microsoft.com/office/drawing/2014/main" id="{A93D23FC-16DC-4248-AD84-A0C02E58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4" name="Picture 1" descr="https://mail.google.com/mail/images/cleardot.gif">
          <a:extLst>
            <a:ext uri="{FF2B5EF4-FFF2-40B4-BE49-F238E27FC236}">
              <a16:creationId xmlns:a16="http://schemas.microsoft.com/office/drawing/2014/main" id="{54648663-8721-473C-9F30-D64469D2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5" name="Picture 1" descr="https://mail.google.com/mail/images/cleardot.gif">
          <a:extLst>
            <a:ext uri="{FF2B5EF4-FFF2-40B4-BE49-F238E27FC236}">
              <a16:creationId xmlns:a16="http://schemas.microsoft.com/office/drawing/2014/main" id="{3FB47BAA-42DC-439C-B459-F1E6BABF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6" name="Picture 1" descr="https://mail.google.com/mail/images/cleardot.gif">
          <a:extLst>
            <a:ext uri="{FF2B5EF4-FFF2-40B4-BE49-F238E27FC236}">
              <a16:creationId xmlns:a16="http://schemas.microsoft.com/office/drawing/2014/main" id="{93AF8024-16A2-44A2-9618-E4AAD754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7" name="Picture 1" descr="https://mail.google.com/mail/images/cleardot.gif">
          <a:extLst>
            <a:ext uri="{FF2B5EF4-FFF2-40B4-BE49-F238E27FC236}">
              <a16:creationId xmlns:a16="http://schemas.microsoft.com/office/drawing/2014/main" id="{1032FD8E-5BE0-4417-B90F-F1F3FB45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8" name="Picture 1" descr="https://mail.google.com/mail/images/cleardot.gif">
          <a:extLst>
            <a:ext uri="{FF2B5EF4-FFF2-40B4-BE49-F238E27FC236}">
              <a16:creationId xmlns:a16="http://schemas.microsoft.com/office/drawing/2014/main" id="{564B3435-0F8F-44D9-B8C2-C4108C67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39" name="Picture 1" descr="https://mail.google.com/mail/images/cleardot.gif">
          <a:extLst>
            <a:ext uri="{FF2B5EF4-FFF2-40B4-BE49-F238E27FC236}">
              <a16:creationId xmlns:a16="http://schemas.microsoft.com/office/drawing/2014/main" id="{5237E1BD-50F3-455F-962F-C5668DA7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0" name="Picture 1" descr="https://mail.google.com/mail/images/cleardot.gif">
          <a:extLst>
            <a:ext uri="{FF2B5EF4-FFF2-40B4-BE49-F238E27FC236}">
              <a16:creationId xmlns:a16="http://schemas.microsoft.com/office/drawing/2014/main" id="{6F76BEE9-1E58-4F14-B6B5-85F8B30E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1" name="Picture 1" descr="https://mail.google.com/mail/images/cleardot.gif">
          <a:extLst>
            <a:ext uri="{FF2B5EF4-FFF2-40B4-BE49-F238E27FC236}">
              <a16:creationId xmlns:a16="http://schemas.microsoft.com/office/drawing/2014/main" id="{5F739284-DEA3-43D7-A913-5EEFB443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2" name="Picture 1" descr="https://mail.google.com/mail/images/cleardot.gif">
          <a:extLst>
            <a:ext uri="{FF2B5EF4-FFF2-40B4-BE49-F238E27FC236}">
              <a16:creationId xmlns:a16="http://schemas.microsoft.com/office/drawing/2014/main" id="{E737BF68-138F-4090-A026-5264524C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3" name="Picture 1" descr="https://mail.google.com/mail/images/cleardot.gif">
          <a:extLst>
            <a:ext uri="{FF2B5EF4-FFF2-40B4-BE49-F238E27FC236}">
              <a16:creationId xmlns:a16="http://schemas.microsoft.com/office/drawing/2014/main" id="{F40A6D0B-EEEC-4D94-8493-EA3AC89E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4" name="Picture 1" descr="https://mail.google.com/mail/images/cleardot.gif">
          <a:extLst>
            <a:ext uri="{FF2B5EF4-FFF2-40B4-BE49-F238E27FC236}">
              <a16:creationId xmlns:a16="http://schemas.microsoft.com/office/drawing/2014/main" id="{98220908-54DF-4766-B4CE-DA84B702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5" name="Picture 1" descr="https://mail.google.com/mail/images/cleardot.gif">
          <a:extLst>
            <a:ext uri="{FF2B5EF4-FFF2-40B4-BE49-F238E27FC236}">
              <a16:creationId xmlns:a16="http://schemas.microsoft.com/office/drawing/2014/main" id="{9FB8D7AC-29B2-4E16-93D5-DB14A866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6" name="Picture 1" descr="https://mail.google.com/mail/images/cleardot.gif">
          <a:extLst>
            <a:ext uri="{FF2B5EF4-FFF2-40B4-BE49-F238E27FC236}">
              <a16:creationId xmlns:a16="http://schemas.microsoft.com/office/drawing/2014/main" id="{43B66554-AE34-4DE6-9651-853A424F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7" name="Picture 1" descr="https://mail.google.com/mail/images/cleardot.gif">
          <a:extLst>
            <a:ext uri="{FF2B5EF4-FFF2-40B4-BE49-F238E27FC236}">
              <a16:creationId xmlns:a16="http://schemas.microsoft.com/office/drawing/2014/main" id="{CDFF0A1A-3619-4079-B609-2B802FF9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8" name="Picture 1" descr="https://mail.google.com/mail/images/cleardot.gif">
          <a:extLst>
            <a:ext uri="{FF2B5EF4-FFF2-40B4-BE49-F238E27FC236}">
              <a16:creationId xmlns:a16="http://schemas.microsoft.com/office/drawing/2014/main" id="{1D299599-0E23-47EB-8C1B-455FA793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49" name="Picture 1" descr="https://mail.google.com/mail/images/cleardot.gif">
          <a:extLst>
            <a:ext uri="{FF2B5EF4-FFF2-40B4-BE49-F238E27FC236}">
              <a16:creationId xmlns:a16="http://schemas.microsoft.com/office/drawing/2014/main" id="{322F5A1B-AD4C-44F2-A01C-E6EA3572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0" name="Picture 1" descr="https://mail.google.com/mail/images/cleardot.gif">
          <a:extLst>
            <a:ext uri="{FF2B5EF4-FFF2-40B4-BE49-F238E27FC236}">
              <a16:creationId xmlns:a16="http://schemas.microsoft.com/office/drawing/2014/main" id="{8506D85D-9106-4FDB-A071-215F0990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1" name="Picture 1" descr="https://mail.google.com/mail/images/cleardot.gif">
          <a:extLst>
            <a:ext uri="{FF2B5EF4-FFF2-40B4-BE49-F238E27FC236}">
              <a16:creationId xmlns:a16="http://schemas.microsoft.com/office/drawing/2014/main" id="{F328032E-4921-459A-A1A3-53CDE986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2" name="Picture 1" descr="https://mail.google.com/mail/images/cleardot.gif">
          <a:extLst>
            <a:ext uri="{FF2B5EF4-FFF2-40B4-BE49-F238E27FC236}">
              <a16:creationId xmlns:a16="http://schemas.microsoft.com/office/drawing/2014/main" id="{950C7AED-2C9F-464B-AB02-45915C8A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3" name="Picture 1" descr="https://mail.google.com/mail/images/cleardot.gif">
          <a:extLst>
            <a:ext uri="{FF2B5EF4-FFF2-40B4-BE49-F238E27FC236}">
              <a16:creationId xmlns:a16="http://schemas.microsoft.com/office/drawing/2014/main" id="{385C04E0-ED2D-41B3-A4EF-424B58F1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4" name="Picture 1" descr="https://mail.google.com/mail/images/cleardot.gif">
          <a:extLst>
            <a:ext uri="{FF2B5EF4-FFF2-40B4-BE49-F238E27FC236}">
              <a16:creationId xmlns:a16="http://schemas.microsoft.com/office/drawing/2014/main" id="{ADC5C42E-31E0-414C-A0AA-1F151C0F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5" name="Picture 1" descr="https://mail.google.com/mail/images/cleardot.gif">
          <a:extLst>
            <a:ext uri="{FF2B5EF4-FFF2-40B4-BE49-F238E27FC236}">
              <a16:creationId xmlns:a16="http://schemas.microsoft.com/office/drawing/2014/main" id="{E7C95B62-A9EA-4C56-BCFD-E7DBBD9E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6" name="Picture 1" descr="https://mail.google.com/mail/images/cleardot.gif">
          <a:extLst>
            <a:ext uri="{FF2B5EF4-FFF2-40B4-BE49-F238E27FC236}">
              <a16:creationId xmlns:a16="http://schemas.microsoft.com/office/drawing/2014/main" id="{87E157E9-6520-45C0-AB91-D9E651B6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7" name="Picture 1" descr="https://mail.google.com/mail/images/cleardot.gif">
          <a:extLst>
            <a:ext uri="{FF2B5EF4-FFF2-40B4-BE49-F238E27FC236}">
              <a16:creationId xmlns:a16="http://schemas.microsoft.com/office/drawing/2014/main" id="{A922F614-BB0B-46AC-93BB-9BA205E5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8" name="Picture 1" descr="https://mail.google.com/mail/images/cleardot.gif">
          <a:extLst>
            <a:ext uri="{FF2B5EF4-FFF2-40B4-BE49-F238E27FC236}">
              <a16:creationId xmlns:a16="http://schemas.microsoft.com/office/drawing/2014/main" id="{3C8A2F62-5AC3-4E84-8456-A1B9F73D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59" name="Picture 1" descr="https://mail.google.com/mail/images/cleardot.gif">
          <a:extLst>
            <a:ext uri="{FF2B5EF4-FFF2-40B4-BE49-F238E27FC236}">
              <a16:creationId xmlns:a16="http://schemas.microsoft.com/office/drawing/2014/main" id="{7561162C-F2D7-4164-8FC9-648C2300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0" name="Picture 1" descr="https://mail.google.com/mail/images/cleardot.gif">
          <a:extLst>
            <a:ext uri="{FF2B5EF4-FFF2-40B4-BE49-F238E27FC236}">
              <a16:creationId xmlns:a16="http://schemas.microsoft.com/office/drawing/2014/main" id="{454907ED-E13D-4973-8725-2FD25190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1" name="Picture 1" descr="https://mail.google.com/mail/images/cleardot.gif">
          <a:extLst>
            <a:ext uri="{FF2B5EF4-FFF2-40B4-BE49-F238E27FC236}">
              <a16:creationId xmlns:a16="http://schemas.microsoft.com/office/drawing/2014/main" id="{3163A26F-142E-4550-8B3E-168C9D03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2" name="Picture 1" descr="https://mail.google.com/mail/images/cleardot.gif">
          <a:extLst>
            <a:ext uri="{FF2B5EF4-FFF2-40B4-BE49-F238E27FC236}">
              <a16:creationId xmlns:a16="http://schemas.microsoft.com/office/drawing/2014/main" id="{6B137258-F1B3-431F-979D-7FC48AD4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3" name="Picture 1" descr="https://mail.google.com/mail/images/cleardot.gif">
          <a:extLst>
            <a:ext uri="{FF2B5EF4-FFF2-40B4-BE49-F238E27FC236}">
              <a16:creationId xmlns:a16="http://schemas.microsoft.com/office/drawing/2014/main" id="{730F494E-6D1D-4341-A396-1D2F1161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4" name="Picture 1" descr="https://mail.google.com/mail/images/cleardot.gif">
          <a:extLst>
            <a:ext uri="{FF2B5EF4-FFF2-40B4-BE49-F238E27FC236}">
              <a16:creationId xmlns:a16="http://schemas.microsoft.com/office/drawing/2014/main" id="{ED6C378C-79E9-4F2B-9C1B-15490C91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5" name="Picture 1" descr="https://mail.google.com/mail/images/cleardot.gif">
          <a:extLst>
            <a:ext uri="{FF2B5EF4-FFF2-40B4-BE49-F238E27FC236}">
              <a16:creationId xmlns:a16="http://schemas.microsoft.com/office/drawing/2014/main" id="{A54F46A2-DD1A-4911-8A5E-E787A722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6" name="Picture 1" descr="https://mail.google.com/mail/images/cleardot.gif">
          <a:extLst>
            <a:ext uri="{FF2B5EF4-FFF2-40B4-BE49-F238E27FC236}">
              <a16:creationId xmlns:a16="http://schemas.microsoft.com/office/drawing/2014/main" id="{793D3B9E-54FE-4A3B-B66D-2FBCEA99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7" name="Picture 1" descr="https://mail.google.com/mail/images/cleardot.gif">
          <a:extLst>
            <a:ext uri="{FF2B5EF4-FFF2-40B4-BE49-F238E27FC236}">
              <a16:creationId xmlns:a16="http://schemas.microsoft.com/office/drawing/2014/main" id="{B08CF6FD-700B-4FEF-8A7C-077FD93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8" name="Picture 1" descr="https://mail.google.com/mail/images/cleardot.gif">
          <a:extLst>
            <a:ext uri="{FF2B5EF4-FFF2-40B4-BE49-F238E27FC236}">
              <a16:creationId xmlns:a16="http://schemas.microsoft.com/office/drawing/2014/main" id="{740CABDB-465F-433A-BCEA-871EE83E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69" name="Picture 1" descr="https://mail.google.com/mail/images/cleardot.gif">
          <a:extLst>
            <a:ext uri="{FF2B5EF4-FFF2-40B4-BE49-F238E27FC236}">
              <a16:creationId xmlns:a16="http://schemas.microsoft.com/office/drawing/2014/main" id="{7715BD3B-4BBF-4B22-8E52-E9AFD590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0" name="Picture 1" descr="https://mail.google.com/mail/images/cleardot.gif">
          <a:extLst>
            <a:ext uri="{FF2B5EF4-FFF2-40B4-BE49-F238E27FC236}">
              <a16:creationId xmlns:a16="http://schemas.microsoft.com/office/drawing/2014/main" id="{545CB159-812B-4FFA-B294-6761CFA5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1" name="Picture 1" descr="https://mail.google.com/mail/images/cleardot.gif">
          <a:extLst>
            <a:ext uri="{FF2B5EF4-FFF2-40B4-BE49-F238E27FC236}">
              <a16:creationId xmlns:a16="http://schemas.microsoft.com/office/drawing/2014/main" id="{F1C4CD94-CD74-4762-96D8-8354CED5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2" name="Picture 1" descr="https://mail.google.com/mail/images/cleardot.gif">
          <a:extLst>
            <a:ext uri="{FF2B5EF4-FFF2-40B4-BE49-F238E27FC236}">
              <a16:creationId xmlns:a16="http://schemas.microsoft.com/office/drawing/2014/main" id="{F060AA9A-E20E-43BD-8E2C-D120A854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3" name="Picture 1" descr="https://mail.google.com/mail/images/cleardot.gif">
          <a:extLst>
            <a:ext uri="{FF2B5EF4-FFF2-40B4-BE49-F238E27FC236}">
              <a16:creationId xmlns:a16="http://schemas.microsoft.com/office/drawing/2014/main" id="{E052E9A8-E75B-4EF5-ACB6-975E0B24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4" name="Picture 1" descr="https://mail.google.com/mail/images/cleardot.gif">
          <a:extLst>
            <a:ext uri="{FF2B5EF4-FFF2-40B4-BE49-F238E27FC236}">
              <a16:creationId xmlns:a16="http://schemas.microsoft.com/office/drawing/2014/main" id="{A788CC1A-5682-4404-97FC-2F5EF08B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5" name="Picture 1" descr="https://mail.google.com/mail/images/cleardot.gif">
          <a:extLst>
            <a:ext uri="{FF2B5EF4-FFF2-40B4-BE49-F238E27FC236}">
              <a16:creationId xmlns:a16="http://schemas.microsoft.com/office/drawing/2014/main" id="{4B9A6B3D-5356-4A13-ABBD-4A44EB9D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6" name="Picture 1" descr="https://mail.google.com/mail/images/cleardot.gif">
          <a:extLst>
            <a:ext uri="{FF2B5EF4-FFF2-40B4-BE49-F238E27FC236}">
              <a16:creationId xmlns:a16="http://schemas.microsoft.com/office/drawing/2014/main" id="{75DADD33-00E3-4F56-A163-5A7B16E0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7" name="Picture 1" descr="https://mail.google.com/mail/images/cleardot.gif">
          <a:extLst>
            <a:ext uri="{FF2B5EF4-FFF2-40B4-BE49-F238E27FC236}">
              <a16:creationId xmlns:a16="http://schemas.microsoft.com/office/drawing/2014/main" id="{AA811CEA-41BD-474E-BDEF-9F9EC7DF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8" name="Picture 1" descr="https://mail.google.com/mail/images/cleardot.gif">
          <a:extLst>
            <a:ext uri="{FF2B5EF4-FFF2-40B4-BE49-F238E27FC236}">
              <a16:creationId xmlns:a16="http://schemas.microsoft.com/office/drawing/2014/main" id="{59169CCF-5C4C-4C16-935A-1D79F3EA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79" name="Picture 1" descr="https://mail.google.com/mail/images/cleardot.gif">
          <a:extLst>
            <a:ext uri="{FF2B5EF4-FFF2-40B4-BE49-F238E27FC236}">
              <a16:creationId xmlns:a16="http://schemas.microsoft.com/office/drawing/2014/main" id="{FE3362C6-56D1-4FA1-B4E3-03554785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0" name="Picture 1" descr="https://mail.google.com/mail/images/cleardot.gif">
          <a:extLst>
            <a:ext uri="{FF2B5EF4-FFF2-40B4-BE49-F238E27FC236}">
              <a16:creationId xmlns:a16="http://schemas.microsoft.com/office/drawing/2014/main" id="{1B35D0A8-CD7B-491E-A15B-8E7C5E3E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1" name="Picture 1" descr="https://mail.google.com/mail/images/cleardot.gif">
          <a:extLst>
            <a:ext uri="{FF2B5EF4-FFF2-40B4-BE49-F238E27FC236}">
              <a16:creationId xmlns:a16="http://schemas.microsoft.com/office/drawing/2014/main" id="{B332E472-C0A5-4472-9F47-1CF1F370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2" name="Picture 1" descr="https://mail.google.com/mail/images/cleardot.gif">
          <a:extLst>
            <a:ext uri="{FF2B5EF4-FFF2-40B4-BE49-F238E27FC236}">
              <a16:creationId xmlns:a16="http://schemas.microsoft.com/office/drawing/2014/main" id="{16AB5A80-78A6-4415-97F4-35E9EC0B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3" name="Picture 1" descr="https://mail.google.com/mail/images/cleardot.gif">
          <a:extLst>
            <a:ext uri="{FF2B5EF4-FFF2-40B4-BE49-F238E27FC236}">
              <a16:creationId xmlns:a16="http://schemas.microsoft.com/office/drawing/2014/main" id="{0824F67A-BA27-4C40-A079-523F710D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4" name="Picture 1" descr="https://mail.google.com/mail/images/cleardot.gif">
          <a:extLst>
            <a:ext uri="{FF2B5EF4-FFF2-40B4-BE49-F238E27FC236}">
              <a16:creationId xmlns:a16="http://schemas.microsoft.com/office/drawing/2014/main" id="{E764CAC7-8E04-4258-8B6F-0B30E356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5" name="Picture 1" descr="https://mail.google.com/mail/images/cleardot.gif">
          <a:extLst>
            <a:ext uri="{FF2B5EF4-FFF2-40B4-BE49-F238E27FC236}">
              <a16:creationId xmlns:a16="http://schemas.microsoft.com/office/drawing/2014/main" id="{2A09786A-6478-4E2B-AF9C-00CC638C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6" name="Picture 1" descr="https://mail.google.com/mail/images/cleardot.gif">
          <a:extLst>
            <a:ext uri="{FF2B5EF4-FFF2-40B4-BE49-F238E27FC236}">
              <a16:creationId xmlns:a16="http://schemas.microsoft.com/office/drawing/2014/main" id="{58BD8F1F-EDDC-4358-8098-89CF3BD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7" name="Picture 1" descr="https://mail.google.com/mail/images/cleardot.gif">
          <a:extLst>
            <a:ext uri="{FF2B5EF4-FFF2-40B4-BE49-F238E27FC236}">
              <a16:creationId xmlns:a16="http://schemas.microsoft.com/office/drawing/2014/main" id="{B722A6E5-BE1D-49B4-BD04-CD43F25E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8" name="Picture 1" descr="https://mail.google.com/mail/images/cleardot.gif">
          <a:extLst>
            <a:ext uri="{FF2B5EF4-FFF2-40B4-BE49-F238E27FC236}">
              <a16:creationId xmlns:a16="http://schemas.microsoft.com/office/drawing/2014/main" id="{3188CD49-103D-437E-8712-CDD2C50C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89" name="Picture 1" descr="https://mail.google.com/mail/images/cleardot.gif">
          <a:extLst>
            <a:ext uri="{FF2B5EF4-FFF2-40B4-BE49-F238E27FC236}">
              <a16:creationId xmlns:a16="http://schemas.microsoft.com/office/drawing/2014/main" id="{AB9C9BE7-D414-4112-8C66-FDA176A3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90" name="Picture 1" descr="https://mail.google.com/mail/images/cleardot.gif">
          <a:extLst>
            <a:ext uri="{FF2B5EF4-FFF2-40B4-BE49-F238E27FC236}">
              <a16:creationId xmlns:a16="http://schemas.microsoft.com/office/drawing/2014/main" id="{DF605F7F-DA78-4621-9B1F-989395D2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91" name="Picture 1" descr="https://mail.google.com/mail/images/cleardot.gif">
          <a:extLst>
            <a:ext uri="{FF2B5EF4-FFF2-40B4-BE49-F238E27FC236}">
              <a16:creationId xmlns:a16="http://schemas.microsoft.com/office/drawing/2014/main" id="{44BD56C7-3941-4090-8C1C-B8DF100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92" name="Picture 1" descr="https://mail.google.com/mail/images/cleardot.gif">
          <a:extLst>
            <a:ext uri="{FF2B5EF4-FFF2-40B4-BE49-F238E27FC236}">
              <a16:creationId xmlns:a16="http://schemas.microsoft.com/office/drawing/2014/main" id="{1B938BFB-DCD9-45B9-807B-7B8622E2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76593" name="Picture 1" descr="https://mail.google.com/mail/images/cleardot.gif">
          <a:extLst>
            <a:ext uri="{FF2B5EF4-FFF2-40B4-BE49-F238E27FC236}">
              <a16:creationId xmlns:a16="http://schemas.microsoft.com/office/drawing/2014/main" id="{FDA509F9-8238-4FC1-8699-DA66F72C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52797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</xdr:colOff>
      <xdr:row>260</xdr:row>
      <xdr:rowOff>0</xdr:rowOff>
    </xdr:from>
    <xdr:ext cx="0" cy="331304"/>
    <xdr:pic>
      <xdr:nvPicPr>
        <xdr:cNvPr id="2393" name="Picture 905" descr="https://mail.google.com/mail/images/cleardot.gif">
          <a:extLst>
            <a:ext uri="{FF2B5EF4-FFF2-40B4-BE49-F238E27FC236}">
              <a16:creationId xmlns:a16="http://schemas.microsoft.com/office/drawing/2014/main" id="{4EFD54E7-BE69-4FB7-8176-4AF7459D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742" y="1664804"/>
          <a:ext cx="0" cy="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260</xdr:row>
      <xdr:rowOff>0</xdr:rowOff>
    </xdr:from>
    <xdr:ext cx="0" cy="331304"/>
    <xdr:pic>
      <xdr:nvPicPr>
        <xdr:cNvPr id="2394" name="Picture 906" descr="https://mail.google.com/mail/images/cleardot.gif">
          <a:extLst>
            <a:ext uri="{FF2B5EF4-FFF2-40B4-BE49-F238E27FC236}">
              <a16:creationId xmlns:a16="http://schemas.microsoft.com/office/drawing/2014/main" id="{3F2F10F0-AF6F-497E-9412-9A1D092B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742" y="1664804"/>
          <a:ext cx="0" cy="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260</xdr:row>
      <xdr:rowOff>0</xdr:rowOff>
    </xdr:from>
    <xdr:ext cx="0" cy="331304"/>
    <xdr:pic>
      <xdr:nvPicPr>
        <xdr:cNvPr id="2395" name="Picture 909" descr="https://mail.google.com/mail/images/cleardot.gif">
          <a:extLst>
            <a:ext uri="{FF2B5EF4-FFF2-40B4-BE49-F238E27FC236}">
              <a16:creationId xmlns:a16="http://schemas.microsoft.com/office/drawing/2014/main" id="{86E1CF2A-0FFD-4502-B84A-43BDDD8E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742" y="1664804"/>
          <a:ext cx="0" cy="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260</xdr:row>
      <xdr:rowOff>0</xdr:rowOff>
    </xdr:from>
    <xdr:ext cx="0" cy="331304"/>
    <xdr:pic>
      <xdr:nvPicPr>
        <xdr:cNvPr id="2396" name="Picture 908" descr="https://mail.google.com/mail/images/cleardot.gif">
          <a:extLst>
            <a:ext uri="{FF2B5EF4-FFF2-40B4-BE49-F238E27FC236}">
              <a16:creationId xmlns:a16="http://schemas.microsoft.com/office/drawing/2014/main" id="{7E289717-8294-4E0A-B98D-C42F8E8A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742" y="1664804"/>
          <a:ext cx="0" cy="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IW1012"/>
  <sheetViews>
    <sheetView tabSelected="1" topLeftCell="A2" zoomScale="115" zoomScaleNormal="115" zoomScaleSheetLayoutView="100" workbookViewId="0">
      <pane ySplit="2" topLeftCell="A287" activePane="bottomLeft" state="frozen"/>
      <selection activeCell="A2" sqref="A2"/>
      <selection pane="bottomLeft" activeCell="R967" sqref="R967"/>
    </sheetView>
  </sheetViews>
  <sheetFormatPr baseColWidth="10" defaultColWidth="11.42578125" defaultRowHeight="12.75" x14ac:dyDescent="0.2"/>
  <cols>
    <col min="1" max="1" width="4.140625" style="37" customWidth="1"/>
    <col min="2" max="2" width="15.5703125" style="37" customWidth="1"/>
    <col min="3" max="3" width="27.7109375" style="37" bestFit="1" customWidth="1"/>
    <col min="4" max="4" width="35.42578125" style="37" customWidth="1"/>
    <col min="5" max="5" width="13.85546875" style="37" customWidth="1"/>
    <col min="6" max="6" width="8.140625" style="37" customWidth="1"/>
    <col min="7" max="7" width="11.7109375" style="37" customWidth="1"/>
    <col min="8" max="8" width="12.28515625" style="37" customWidth="1"/>
    <col min="9" max="9" width="15.42578125" style="37" customWidth="1"/>
    <col min="10" max="10" width="50.7109375" style="38" customWidth="1"/>
    <col min="11" max="11" width="14.42578125" style="37" customWidth="1"/>
    <col min="12" max="12" width="23.28515625" style="37" bestFit="1" customWidth="1"/>
    <col min="13" max="13" width="9" style="37" customWidth="1"/>
    <col min="14" max="14" width="10.140625" style="37" customWidth="1"/>
    <col min="15" max="15" width="25.42578125" style="37" customWidth="1"/>
    <col min="16" max="16" width="46" style="39" customWidth="1"/>
    <col min="17" max="17" width="14.28515625" style="37" customWidth="1"/>
    <col min="18" max="18" width="32.7109375" style="37" customWidth="1"/>
    <col min="19" max="19" width="11.42578125" style="37" customWidth="1"/>
    <col min="20" max="20" width="11.42578125" style="37" hidden="1" customWidth="1"/>
    <col min="21" max="21" width="29" style="42" hidden="1" customWidth="1"/>
    <col min="22" max="22" width="11.42578125" style="37" hidden="1" customWidth="1"/>
    <col min="23" max="24" width="11.42578125" style="41" hidden="1" customWidth="1"/>
    <col min="25" max="25" width="11.42578125" style="37" hidden="1" customWidth="1"/>
    <col min="26" max="26" width="12.28515625" style="37" hidden="1" customWidth="1"/>
    <col min="27" max="27" width="64" style="37" hidden="1" customWidth="1"/>
    <col min="28" max="28" width="0" style="37" hidden="1" customWidth="1"/>
    <col min="29" max="16384" width="11.42578125" style="37"/>
  </cols>
  <sheetData>
    <row r="1" spans="1:27" s="3" customFormat="1" ht="61.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6"/>
      <c r="R1" s="86"/>
      <c r="S1" s="1"/>
      <c r="T1" s="1"/>
      <c r="U1" s="2"/>
      <c r="V1" s="1"/>
      <c r="W1" s="5"/>
      <c r="X1" s="5"/>
    </row>
    <row r="2" spans="1:27" s="3" customFormat="1" ht="25.15" customHeight="1" x14ac:dyDescent="0.2">
      <c r="A2" s="88" t="s">
        <v>1</v>
      </c>
      <c r="B2" s="89"/>
      <c r="C2" s="89"/>
      <c r="D2" s="6">
        <v>43881</v>
      </c>
      <c r="E2" s="6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0"/>
      <c r="R2" s="90"/>
      <c r="S2" s="1"/>
      <c r="T2" s="1"/>
      <c r="U2" s="2"/>
      <c r="V2" s="1"/>
      <c r="W2" s="92" t="s">
        <v>2</v>
      </c>
      <c r="X2" s="93"/>
      <c r="Y2" s="93"/>
    </row>
    <row r="3" spans="1:27" s="3" customFormat="1" ht="45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1560</v>
      </c>
      <c r="H3" s="8" t="s">
        <v>1559</v>
      </c>
      <c r="I3" s="7" t="s">
        <v>9</v>
      </c>
      <c r="J3" s="8" t="s">
        <v>10</v>
      </c>
      <c r="K3" s="8" t="s">
        <v>11</v>
      </c>
      <c r="L3" s="7" t="s">
        <v>12</v>
      </c>
      <c r="M3" s="8" t="s">
        <v>13</v>
      </c>
      <c r="N3" s="7" t="s">
        <v>14</v>
      </c>
      <c r="O3" s="8" t="s">
        <v>15</v>
      </c>
      <c r="P3" s="8" t="s">
        <v>1549</v>
      </c>
      <c r="Q3" s="8" t="s">
        <v>16</v>
      </c>
      <c r="R3" s="8" t="s">
        <v>17</v>
      </c>
      <c r="S3" s="1"/>
      <c r="T3" s="1"/>
      <c r="U3" s="2"/>
      <c r="V3" s="1"/>
      <c r="W3" s="4" t="s">
        <v>18</v>
      </c>
      <c r="X3" s="4" t="s">
        <v>19</v>
      </c>
      <c r="Y3" s="4" t="s">
        <v>20</v>
      </c>
      <c r="Z3" s="4" t="s">
        <v>21</v>
      </c>
      <c r="AA3" s="4" t="s">
        <v>22</v>
      </c>
    </row>
    <row r="4" spans="1:27" s="11" customFormat="1" x14ac:dyDescent="0.2">
      <c r="A4" s="9">
        <f>+SUBTOTAL(103,$D$4:D4)</f>
        <v>1</v>
      </c>
      <c r="B4" s="10" t="s">
        <v>23</v>
      </c>
      <c r="C4" s="10" t="s">
        <v>24</v>
      </c>
      <c r="D4" s="10" t="s">
        <v>25</v>
      </c>
      <c r="E4" s="53" t="str">
        <f t="shared" ref="E4:E66" si="0">+IF(C4="GESTIÓN TERRITORIAL","GET",IF(C4="DERECHOS HUMANOS","DHH",IF(C4="GESTIÓN CORPORATIVA","GCO",IF(C4="PLANEACIÓN ESTRATÉGICA","PLE",IF(C4="GERENCIA DE LA INFORMACIÓN","GDI","N/A")))))</f>
        <v>PLE</v>
      </c>
      <c r="F4" s="53" t="str">
        <f t="shared" ref="F4:F36" si="1">+VLOOKUP(D4,$U$989:$V$1007,2,FALSE)</f>
        <v>PIN</v>
      </c>
      <c r="G4" s="53" t="str">
        <f>+IF(OR(LEN(H4)=1,LEN(H4)=2),H4,IF(LEN(H4)=4,MID(H4,1,1),MID(H4,1,2)))</f>
        <v>C</v>
      </c>
      <c r="H4" s="54" t="s">
        <v>26</v>
      </c>
      <c r="I4" s="53" t="str">
        <f>+IF(OR(E4="",F4="",H4=""),"",CONCATENATE(E4,"-",F4,"-",H4))</f>
        <v>PLE-PIN-C</v>
      </c>
      <c r="J4" s="44" t="s">
        <v>27</v>
      </c>
      <c r="K4" s="55" t="s">
        <v>28</v>
      </c>
      <c r="L4" s="56">
        <f t="shared" ref="L4:L66" si="2">+IF(M4=0,"",VALUE(M4))</f>
        <v>42979</v>
      </c>
      <c r="M4" s="57">
        <v>42979</v>
      </c>
      <c r="N4" s="51">
        <f t="shared" ref="N4:N66" ca="1" si="3">+IF(K4="Anulado","",IF(M4="","",DAYS360(M4,TODAY())))</f>
        <v>889</v>
      </c>
      <c r="O4" s="58"/>
      <c r="P4" s="59" t="s">
        <v>29</v>
      </c>
      <c r="Q4" s="55">
        <v>1</v>
      </c>
      <c r="R4" s="54" t="s">
        <v>30</v>
      </c>
      <c r="U4" s="12"/>
      <c r="W4" s="13"/>
      <c r="X4" s="13"/>
      <c r="Y4" s="13"/>
      <c r="Z4" s="14" t="str">
        <f t="shared" ref="Z4:Z66" si="4">IF(Y4=0,"",EVEN(Y4)/2)</f>
        <v/>
      </c>
      <c r="AA4" s="15"/>
    </row>
    <row r="5" spans="1:27" s="11" customFormat="1" x14ac:dyDescent="0.2">
      <c r="A5" s="51">
        <f>+SUBTOTAL(103,$D$4:D5)</f>
        <v>2</v>
      </c>
      <c r="B5" s="10" t="s">
        <v>23</v>
      </c>
      <c r="C5" s="10" t="s">
        <v>24</v>
      </c>
      <c r="D5" s="52" t="s">
        <v>25</v>
      </c>
      <c r="E5" s="53" t="str">
        <f t="shared" si="0"/>
        <v>PLE</v>
      </c>
      <c r="F5" s="53" t="str">
        <f t="shared" si="1"/>
        <v>PIN</v>
      </c>
      <c r="G5" s="53" t="str">
        <f t="shared" ref="G5:G72" si="5">+IF(OR(LEN(H5)=1,LEN(H5)=2),H5,IF(LEN(H5)=4,MID(H5,1,1),MID(H5,1,2)))</f>
        <v>MR</v>
      </c>
      <c r="H5" s="54" t="s">
        <v>31</v>
      </c>
      <c r="I5" s="53" t="str">
        <f t="shared" ref="I5:I72" si="6">+IF(OR(E5="",F5="",H5=""),"",CONCATENATE(E5,"-",F5,"-",H5))</f>
        <v>PLE-PIN-MR</v>
      </c>
      <c r="J5" s="61" t="s">
        <v>2150</v>
      </c>
      <c r="K5" s="55" t="s">
        <v>28</v>
      </c>
      <c r="L5" s="56">
        <f t="shared" si="2"/>
        <v>43759</v>
      </c>
      <c r="M5" s="57">
        <v>43759</v>
      </c>
      <c r="N5" s="51">
        <f t="shared" ca="1" si="3"/>
        <v>119</v>
      </c>
      <c r="O5" s="58"/>
      <c r="P5" s="59" t="s">
        <v>2117</v>
      </c>
      <c r="Q5" s="55">
        <v>2</v>
      </c>
      <c r="R5" s="54" t="s">
        <v>32</v>
      </c>
      <c r="U5" s="12"/>
      <c r="W5" s="13"/>
      <c r="X5" s="13"/>
      <c r="Y5" s="13"/>
      <c r="Z5" s="14" t="str">
        <f t="shared" si="4"/>
        <v/>
      </c>
      <c r="AA5" s="15"/>
    </row>
    <row r="6" spans="1:27" s="11" customFormat="1" x14ac:dyDescent="0.2">
      <c r="A6" s="51">
        <f>+SUBTOTAL(103,$D$4:D6)</f>
        <v>3</v>
      </c>
      <c r="B6" s="10" t="s">
        <v>23</v>
      </c>
      <c r="C6" s="10" t="s">
        <v>24</v>
      </c>
      <c r="D6" s="10" t="s">
        <v>25</v>
      </c>
      <c r="E6" s="53" t="str">
        <f t="shared" si="0"/>
        <v>PLE</v>
      </c>
      <c r="F6" s="53" t="str">
        <f t="shared" si="1"/>
        <v>PIN</v>
      </c>
      <c r="G6" s="53" t="str">
        <f t="shared" si="5"/>
        <v>M</v>
      </c>
      <c r="H6" s="54" t="s">
        <v>33</v>
      </c>
      <c r="I6" s="53" t="str">
        <f t="shared" si="6"/>
        <v>PLE-PIN-M001</v>
      </c>
      <c r="J6" s="61" t="s">
        <v>34</v>
      </c>
      <c r="K6" s="55" t="s">
        <v>28</v>
      </c>
      <c r="L6" s="56">
        <f t="shared" si="2"/>
        <v>43609</v>
      </c>
      <c r="M6" s="57">
        <v>43609</v>
      </c>
      <c r="N6" s="51">
        <f t="shared" ca="1" si="3"/>
        <v>266</v>
      </c>
      <c r="O6" s="58"/>
      <c r="P6" s="59" t="s">
        <v>2017</v>
      </c>
      <c r="Q6" s="55">
        <v>4</v>
      </c>
      <c r="R6" s="54" t="s">
        <v>35</v>
      </c>
      <c r="U6" s="12"/>
      <c r="W6" s="13"/>
      <c r="X6" s="13"/>
      <c r="Y6" s="13"/>
      <c r="Z6" s="14" t="str">
        <f t="shared" si="4"/>
        <v/>
      </c>
      <c r="AA6" s="15"/>
    </row>
    <row r="7" spans="1:27" s="11" customFormat="1" ht="18" x14ac:dyDescent="0.2">
      <c r="A7" s="51">
        <f>+SUBTOTAL(103,$D$4:D7)</f>
        <v>4</v>
      </c>
      <c r="B7" s="10" t="s">
        <v>23</v>
      </c>
      <c r="C7" s="10" t="s">
        <v>24</v>
      </c>
      <c r="D7" s="10" t="s">
        <v>25</v>
      </c>
      <c r="E7" s="53" t="str">
        <f t="shared" si="0"/>
        <v>PLE</v>
      </c>
      <c r="F7" s="53" t="str">
        <f t="shared" si="1"/>
        <v>PIN</v>
      </c>
      <c r="G7" s="53" t="str">
        <f t="shared" si="5"/>
        <v>M</v>
      </c>
      <c r="H7" s="54" t="s">
        <v>36</v>
      </c>
      <c r="I7" s="53" t="str">
        <f t="shared" si="6"/>
        <v>PLE-PIN-M002</v>
      </c>
      <c r="J7" s="61" t="s">
        <v>37</v>
      </c>
      <c r="K7" s="55" t="s">
        <v>28</v>
      </c>
      <c r="L7" s="56">
        <f t="shared" si="2"/>
        <v>43749</v>
      </c>
      <c r="M7" s="57">
        <v>43749</v>
      </c>
      <c r="N7" s="51">
        <f t="shared" ca="1" si="3"/>
        <v>129</v>
      </c>
      <c r="O7" s="58"/>
      <c r="P7" s="59" t="s">
        <v>2103</v>
      </c>
      <c r="Q7" s="55">
        <v>2</v>
      </c>
      <c r="R7" s="54" t="s">
        <v>38</v>
      </c>
      <c r="U7" s="12"/>
      <c r="W7" s="13"/>
      <c r="X7" s="13"/>
      <c r="Y7" s="13"/>
      <c r="Z7" s="14" t="str">
        <f t="shared" si="4"/>
        <v/>
      </c>
      <c r="AA7" s="15"/>
    </row>
    <row r="8" spans="1:27" s="11" customFormat="1" ht="18" x14ac:dyDescent="0.2">
      <c r="A8" s="51">
        <f>+SUBTOTAL(103,$D$4:D8)</f>
        <v>5</v>
      </c>
      <c r="B8" s="10" t="s">
        <v>23</v>
      </c>
      <c r="C8" s="10" t="s">
        <v>24</v>
      </c>
      <c r="D8" s="10" t="s">
        <v>25</v>
      </c>
      <c r="E8" s="53" t="str">
        <f t="shared" si="0"/>
        <v>PLE</v>
      </c>
      <c r="F8" s="53" t="str">
        <f t="shared" si="1"/>
        <v>PIN</v>
      </c>
      <c r="G8" s="53" t="str">
        <f t="shared" si="5"/>
        <v>M</v>
      </c>
      <c r="H8" s="54" t="s">
        <v>39</v>
      </c>
      <c r="I8" s="53" t="str">
        <f t="shared" si="6"/>
        <v>PLE-PIN-M003</v>
      </c>
      <c r="J8" s="61" t="s">
        <v>40</v>
      </c>
      <c r="K8" s="55" t="s">
        <v>28</v>
      </c>
      <c r="L8" s="56">
        <f t="shared" si="2"/>
        <v>43320</v>
      </c>
      <c r="M8" s="57">
        <v>43320</v>
      </c>
      <c r="N8" s="51">
        <f t="shared" ca="1" si="3"/>
        <v>552</v>
      </c>
      <c r="O8" s="58"/>
      <c r="P8" s="59" t="s">
        <v>1675</v>
      </c>
      <c r="Q8" s="55">
        <v>4</v>
      </c>
      <c r="R8" s="54" t="s">
        <v>41</v>
      </c>
      <c r="U8" s="12"/>
      <c r="W8" s="13"/>
      <c r="X8" s="13"/>
      <c r="Y8" s="13"/>
      <c r="Z8" s="14" t="str">
        <f t="shared" si="4"/>
        <v/>
      </c>
      <c r="AA8" s="15"/>
    </row>
    <row r="9" spans="1:27" s="11" customFormat="1" x14ac:dyDescent="0.2">
      <c r="A9" s="51">
        <f>+SUBTOTAL(103,$D$4:D9)</f>
        <v>6</v>
      </c>
      <c r="B9" s="10" t="s">
        <v>23</v>
      </c>
      <c r="C9" s="10" t="s">
        <v>24</v>
      </c>
      <c r="D9" s="10" t="s">
        <v>25</v>
      </c>
      <c r="E9" s="53" t="str">
        <f t="shared" si="0"/>
        <v>PLE</v>
      </c>
      <c r="F9" s="53" t="str">
        <f t="shared" si="1"/>
        <v>PIN</v>
      </c>
      <c r="G9" s="53" t="str">
        <f t="shared" si="5"/>
        <v>M</v>
      </c>
      <c r="H9" s="54" t="s">
        <v>42</v>
      </c>
      <c r="I9" s="53" t="str">
        <f t="shared" si="6"/>
        <v>PLE-PIN-M004</v>
      </c>
      <c r="J9" s="61" t="s">
        <v>43</v>
      </c>
      <c r="K9" s="55" t="s">
        <v>217</v>
      </c>
      <c r="L9" s="56">
        <f t="shared" si="2"/>
        <v>43069</v>
      </c>
      <c r="M9" s="57">
        <v>43069</v>
      </c>
      <c r="N9" s="51" t="str">
        <f t="shared" ca="1" si="3"/>
        <v/>
      </c>
      <c r="O9" s="58">
        <v>43238</v>
      </c>
      <c r="P9" s="59" t="s">
        <v>1547</v>
      </c>
      <c r="Q9" s="55">
        <v>1</v>
      </c>
      <c r="R9" s="54" t="s">
        <v>45</v>
      </c>
      <c r="U9" s="12"/>
      <c r="W9" s="13"/>
      <c r="X9" s="13"/>
      <c r="Y9" s="13"/>
      <c r="Z9" s="14" t="str">
        <f t="shared" si="4"/>
        <v/>
      </c>
      <c r="AA9" s="15"/>
    </row>
    <row r="10" spans="1:27" s="11" customFormat="1" x14ac:dyDescent="0.2">
      <c r="A10" s="51">
        <f>+SUBTOTAL(103,$D$4:D10)</f>
        <v>7</v>
      </c>
      <c r="B10" s="10" t="s">
        <v>23</v>
      </c>
      <c r="C10" s="10" t="s">
        <v>24</v>
      </c>
      <c r="D10" s="10" t="s">
        <v>25</v>
      </c>
      <c r="E10" s="53" t="str">
        <f t="shared" ref="E10" si="7">+IF(C10="GESTIÓN TERRITORIAL","GET",IF(C10="DERECHOS HUMANOS","DHH",IF(C10="GESTIÓN CORPORATIVA","GCO",IF(C10="PLANEACIÓN ESTRATÉGICA","PLE",IF(C10="GERENCIA DE LA INFORMACIÓN","GDI","N/A")))))</f>
        <v>PLE</v>
      </c>
      <c r="F10" s="53" t="str">
        <f t="shared" si="1"/>
        <v>PIN</v>
      </c>
      <c r="G10" s="53" t="str">
        <f t="shared" ref="G10" si="8">+IF(OR(LEN(H10)=1,LEN(H10)=2),H10,IF(LEN(H10)=4,MID(H10,1,1),MID(H10,1,2)))</f>
        <v>M</v>
      </c>
      <c r="H10" s="54" t="s">
        <v>1610</v>
      </c>
      <c r="I10" s="53" t="str">
        <f t="shared" ref="I10" si="9">+IF(OR(E10="",F10="",H10=""),"",CONCATENATE(E10,"-",F10,"-",H10))</f>
        <v>PLE-PIN-M005</v>
      </c>
      <c r="J10" s="61" t="s">
        <v>1863</v>
      </c>
      <c r="K10" s="55" t="s">
        <v>28</v>
      </c>
      <c r="L10" s="56">
        <f t="shared" ref="L10" si="10">+IF(M10=0,"",VALUE(M10))</f>
        <v>43395</v>
      </c>
      <c r="M10" s="57">
        <v>43395</v>
      </c>
      <c r="N10" s="51">
        <f t="shared" ref="N10" ca="1" si="11">+IF(K10="Anulado","",IF(M10="","",DAYS360(M10,TODAY())))</f>
        <v>478</v>
      </c>
      <c r="O10" s="58"/>
      <c r="P10" s="59" t="s">
        <v>1864</v>
      </c>
      <c r="Q10" s="55">
        <v>1</v>
      </c>
      <c r="R10" s="54"/>
      <c r="U10" s="12"/>
      <c r="W10" s="13"/>
      <c r="X10" s="13"/>
      <c r="Y10" s="13"/>
      <c r="Z10" s="14"/>
      <c r="AA10" s="15"/>
    </row>
    <row r="11" spans="1:27" s="60" customFormat="1" x14ac:dyDescent="0.2">
      <c r="A11" s="51"/>
      <c r="B11" s="52" t="s">
        <v>23</v>
      </c>
      <c r="C11" s="52" t="s">
        <v>24</v>
      </c>
      <c r="D11" s="52" t="s">
        <v>25</v>
      </c>
      <c r="E11" s="53" t="str">
        <f t="shared" ref="E11" si="12">+IF(C11="GESTIÓN TERRITORIAL","GET",IF(C11="DERECHOS HUMANOS","DHH",IF(C11="GESTIÓN CORPORATIVA","GCO",IF(C11="PLANEACIÓN ESTRATÉGICA","PLE",IF(C11="GERENCIA DE LA INFORMACIÓN","GDI","N/A")))))</f>
        <v>PLE</v>
      </c>
      <c r="F11" s="53" t="str">
        <f t="shared" ref="F11" si="13">+VLOOKUP(D11,$U$989:$V$1007,2,FALSE)</f>
        <v>PIN</v>
      </c>
      <c r="G11" s="53" t="str">
        <f t="shared" ref="G11" si="14">+IF(OR(LEN(H11)=1,LEN(H11)=2),H11,IF(LEN(H11)=4,MID(H11,1,1),MID(H11,1,2)))</f>
        <v>M</v>
      </c>
      <c r="H11" s="54" t="s">
        <v>1660</v>
      </c>
      <c r="I11" s="53" t="str">
        <f t="shared" ref="I11" si="15">+IF(OR(E11="",F11="",H11=""),"",CONCATENATE(E11,"-",F11,"-",H11))</f>
        <v>PLE-PIN-M006</v>
      </c>
      <c r="J11" s="61" t="s">
        <v>2241</v>
      </c>
      <c r="K11" s="55" t="s">
        <v>28</v>
      </c>
      <c r="L11" s="56">
        <f t="shared" ref="L11" si="16">+IF(M11=0,"",VALUE(M11))</f>
        <v>43830</v>
      </c>
      <c r="M11" s="57">
        <v>43830</v>
      </c>
      <c r="N11" s="51">
        <f t="shared" ref="N11" ca="1" si="17">+IF(K11="Anulado","",IF(M11="","",DAYS360(M11,TODAY())))</f>
        <v>50</v>
      </c>
      <c r="O11" s="58"/>
      <c r="P11" s="59" t="s">
        <v>2242</v>
      </c>
      <c r="Q11" s="55">
        <v>1</v>
      </c>
      <c r="R11" s="54"/>
      <c r="U11" s="62"/>
      <c r="W11" s="63"/>
      <c r="X11" s="63"/>
      <c r="Y11" s="63"/>
      <c r="Z11" s="64"/>
      <c r="AA11" s="65"/>
    </row>
    <row r="12" spans="1:27" s="11" customFormat="1" x14ac:dyDescent="0.2">
      <c r="A12" s="51">
        <f>+SUBTOTAL(103,$D$4:D12)</f>
        <v>9</v>
      </c>
      <c r="B12" s="10" t="s">
        <v>23</v>
      </c>
      <c r="C12" s="10" t="s">
        <v>24</v>
      </c>
      <c r="D12" s="10" t="s">
        <v>25</v>
      </c>
      <c r="E12" s="53" t="str">
        <f t="shared" si="0"/>
        <v>PLE</v>
      </c>
      <c r="F12" s="53" t="str">
        <f t="shared" si="1"/>
        <v>PIN</v>
      </c>
      <c r="G12" s="53" t="str">
        <f t="shared" si="5"/>
        <v>PL</v>
      </c>
      <c r="H12" s="54" t="s">
        <v>46</v>
      </c>
      <c r="I12" s="53" t="str">
        <f t="shared" si="6"/>
        <v>PLE-PIN-PL001</v>
      </c>
      <c r="J12" s="61" t="s">
        <v>47</v>
      </c>
      <c r="K12" s="55" t="s">
        <v>28</v>
      </c>
      <c r="L12" s="56">
        <f t="shared" si="2"/>
        <v>43704</v>
      </c>
      <c r="M12" s="57">
        <v>43704</v>
      </c>
      <c r="N12" s="51">
        <f t="shared" ca="1" si="3"/>
        <v>173</v>
      </c>
      <c r="O12" s="58"/>
      <c r="P12" s="59" t="s">
        <v>2076</v>
      </c>
      <c r="Q12" s="55">
        <v>3</v>
      </c>
      <c r="R12" s="54" t="s">
        <v>48</v>
      </c>
      <c r="U12" s="12"/>
      <c r="W12" s="13"/>
      <c r="X12" s="13"/>
      <c r="Y12" s="13"/>
      <c r="Z12" s="14" t="str">
        <f t="shared" si="4"/>
        <v/>
      </c>
      <c r="AA12" s="15"/>
    </row>
    <row r="13" spans="1:27" s="11" customFormat="1" x14ac:dyDescent="0.2">
      <c r="A13" s="51">
        <f>+SUBTOTAL(103,$D$4:D13)</f>
        <v>10</v>
      </c>
      <c r="B13" s="10" t="s">
        <v>23</v>
      </c>
      <c r="C13" s="10" t="s">
        <v>24</v>
      </c>
      <c r="D13" s="10" t="s">
        <v>25</v>
      </c>
      <c r="E13" s="53" t="str">
        <f t="shared" si="0"/>
        <v>PLE</v>
      </c>
      <c r="F13" s="53" t="str">
        <f t="shared" si="1"/>
        <v>PIN</v>
      </c>
      <c r="G13" s="53" t="str">
        <f t="shared" si="5"/>
        <v>PL</v>
      </c>
      <c r="H13" s="54" t="s">
        <v>49</v>
      </c>
      <c r="I13" s="53" t="str">
        <f t="shared" si="6"/>
        <v>PLE-PIN-PL002</v>
      </c>
      <c r="J13" s="61" t="s">
        <v>50</v>
      </c>
      <c r="K13" s="55" t="s">
        <v>28</v>
      </c>
      <c r="L13" s="56">
        <f t="shared" si="2"/>
        <v>43818</v>
      </c>
      <c r="M13" s="57">
        <v>43818</v>
      </c>
      <c r="N13" s="51">
        <f t="shared" ca="1" si="3"/>
        <v>61</v>
      </c>
      <c r="O13" s="58"/>
      <c r="P13" s="59" t="s">
        <v>2224</v>
      </c>
      <c r="Q13" s="55">
        <v>2</v>
      </c>
      <c r="R13" s="54" t="s">
        <v>52</v>
      </c>
      <c r="U13" s="12"/>
      <c r="W13" s="13"/>
      <c r="X13" s="13"/>
      <c r="Y13" s="13"/>
      <c r="Z13" s="14" t="str">
        <f t="shared" si="4"/>
        <v/>
      </c>
      <c r="AA13" s="15"/>
    </row>
    <row r="14" spans="1:27" s="11" customFormat="1" x14ac:dyDescent="0.2">
      <c r="A14" s="51">
        <f>+SUBTOTAL(103,$D$4:D14)</f>
        <v>11</v>
      </c>
      <c r="B14" s="10" t="s">
        <v>23</v>
      </c>
      <c r="C14" s="10" t="s">
        <v>24</v>
      </c>
      <c r="D14" s="10" t="s">
        <v>25</v>
      </c>
      <c r="E14" s="53" t="str">
        <f t="shared" si="0"/>
        <v>PLE</v>
      </c>
      <c r="F14" s="53" t="str">
        <f t="shared" si="1"/>
        <v>PIN</v>
      </c>
      <c r="G14" s="53" t="str">
        <f t="shared" si="5"/>
        <v>PL</v>
      </c>
      <c r="H14" s="54" t="s">
        <v>53</v>
      </c>
      <c r="I14" s="53" t="str">
        <f t="shared" si="6"/>
        <v>PLE-PIN-PL004</v>
      </c>
      <c r="J14" s="61" t="s">
        <v>54</v>
      </c>
      <c r="K14" s="55" t="s">
        <v>28</v>
      </c>
      <c r="L14" s="56">
        <f t="shared" si="2"/>
        <v>43871</v>
      </c>
      <c r="M14" s="57">
        <v>43871</v>
      </c>
      <c r="N14" s="51">
        <f t="shared" ca="1" si="3"/>
        <v>10</v>
      </c>
      <c r="O14" s="58"/>
      <c r="P14" s="59" t="s">
        <v>2275</v>
      </c>
      <c r="Q14" s="55">
        <v>4</v>
      </c>
      <c r="R14" s="54" t="s">
        <v>56</v>
      </c>
      <c r="U14" s="12"/>
      <c r="W14" s="13"/>
      <c r="X14" s="13"/>
      <c r="Y14" s="13"/>
      <c r="Z14" s="14" t="str">
        <f t="shared" si="4"/>
        <v/>
      </c>
      <c r="AA14" s="15"/>
    </row>
    <row r="15" spans="1:27" s="11" customFormat="1" ht="18" x14ac:dyDescent="0.2">
      <c r="A15" s="51">
        <f>+SUBTOTAL(103,$D$4:D15)</f>
        <v>12</v>
      </c>
      <c r="B15" s="10" t="s">
        <v>23</v>
      </c>
      <c r="C15" s="10" t="s">
        <v>24</v>
      </c>
      <c r="D15" s="10" t="s">
        <v>25</v>
      </c>
      <c r="E15" s="53" t="str">
        <f t="shared" si="0"/>
        <v>PLE</v>
      </c>
      <c r="F15" s="53" t="str">
        <f t="shared" si="1"/>
        <v>PIN</v>
      </c>
      <c r="G15" s="53" t="str">
        <f t="shared" si="5"/>
        <v>P</v>
      </c>
      <c r="H15" s="54" t="s">
        <v>57</v>
      </c>
      <c r="I15" s="53" t="str">
        <f t="shared" si="6"/>
        <v>PLE-PIN-P001</v>
      </c>
      <c r="J15" s="61" t="s">
        <v>58</v>
      </c>
      <c r="K15" s="55" t="s">
        <v>28</v>
      </c>
      <c r="L15" s="56">
        <f t="shared" si="2"/>
        <v>43700</v>
      </c>
      <c r="M15" s="57">
        <v>43700</v>
      </c>
      <c r="N15" s="51">
        <f t="shared" ca="1" si="3"/>
        <v>177</v>
      </c>
      <c r="O15" s="58"/>
      <c r="P15" s="59" t="s">
        <v>2075</v>
      </c>
      <c r="Q15" s="55">
        <v>3</v>
      </c>
      <c r="R15" s="54" t="s">
        <v>60</v>
      </c>
      <c r="U15" s="12"/>
      <c r="W15" s="13"/>
      <c r="X15" s="13"/>
      <c r="Y15" s="13"/>
      <c r="Z15" s="14" t="str">
        <f t="shared" si="4"/>
        <v/>
      </c>
      <c r="AA15" s="15"/>
    </row>
    <row r="16" spans="1:27" s="11" customFormat="1" ht="18" x14ac:dyDescent="0.2">
      <c r="A16" s="51">
        <f>+SUBTOTAL(103,$D$4:D16)</f>
        <v>13</v>
      </c>
      <c r="B16" s="10" t="s">
        <v>23</v>
      </c>
      <c r="C16" s="10" t="s">
        <v>24</v>
      </c>
      <c r="D16" s="10" t="s">
        <v>25</v>
      </c>
      <c r="E16" s="53" t="str">
        <f t="shared" si="0"/>
        <v>PLE</v>
      </c>
      <c r="F16" s="53" t="str">
        <f t="shared" si="1"/>
        <v>PIN</v>
      </c>
      <c r="G16" s="53" t="str">
        <f t="shared" si="5"/>
        <v>P</v>
      </c>
      <c r="H16" s="54" t="s">
        <v>61</v>
      </c>
      <c r="I16" s="53" t="str">
        <f t="shared" si="6"/>
        <v>PLE-PIN-P002</v>
      </c>
      <c r="J16" s="61" t="s">
        <v>62</v>
      </c>
      <c r="K16" s="55" t="s">
        <v>28</v>
      </c>
      <c r="L16" s="56">
        <f t="shared" si="2"/>
        <v>43395</v>
      </c>
      <c r="M16" s="57">
        <v>43395</v>
      </c>
      <c r="N16" s="51">
        <f t="shared" ca="1" si="3"/>
        <v>478</v>
      </c>
      <c r="O16" s="58"/>
      <c r="P16" s="59" t="s">
        <v>1862</v>
      </c>
      <c r="Q16" s="55">
        <v>2</v>
      </c>
      <c r="R16" s="54" t="s">
        <v>63</v>
      </c>
      <c r="U16" s="12"/>
      <c r="W16" s="13"/>
      <c r="X16" s="13"/>
      <c r="Y16" s="13"/>
      <c r="Z16" s="14" t="str">
        <f t="shared" si="4"/>
        <v/>
      </c>
      <c r="AA16" s="15"/>
    </row>
    <row r="17" spans="1:27" s="11" customFormat="1" x14ac:dyDescent="0.2">
      <c r="A17" s="51">
        <f>+SUBTOTAL(103,$D$4:D17)</f>
        <v>14</v>
      </c>
      <c r="B17" s="10" t="s">
        <v>23</v>
      </c>
      <c r="C17" s="10" t="s">
        <v>24</v>
      </c>
      <c r="D17" s="10" t="s">
        <v>25</v>
      </c>
      <c r="E17" s="53" t="str">
        <f t="shared" si="0"/>
        <v>PLE</v>
      </c>
      <c r="F17" s="53" t="str">
        <f t="shared" si="1"/>
        <v>PIN</v>
      </c>
      <c r="G17" s="53" t="str">
        <f t="shared" si="5"/>
        <v>P</v>
      </c>
      <c r="H17" s="54" t="s">
        <v>64</v>
      </c>
      <c r="I17" s="53" t="str">
        <f t="shared" si="6"/>
        <v>PLE-PIN-P003</v>
      </c>
      <c r="J17" s="61" t="s">
        <v>65</v>
      </c>
      <c r="K17" s="55" t="s">
        <v>28</v>
      </c>
      <c r="L17" s="56">
        <f t="shared" si="2"/>
        <v>43787</v>
      </c>
      <c r="M17" s="57">
        <v>43787</v>
      </c>
      <c r="N17" s="51">
        <f t="shared" ca="1" si="3"/>
        <v>92</v>
      </c>
      <c r="O17" s="58"/>
      <c r="P17" s="59" t="s">
        <v>2212</v>
      </c>
      <c r="Q17" s="55">
        <v>2</v>
      </c>
      <c r="R17" s="54" t="s">
        <v>66</v>
      </c>
      <c r="U17" s="12"/>
      <c r="W17" s="13"/>
      <c r="X17" s="13"/>
      <c r="Y17" s="13"/>
      <c r="Z17" s="14" t="str">
        <f t="shared" si="4"/>
        <v/>
      </c>
      <c r="AA17" s="15"/>
    </row>
    <row r="18" spans="1:27" s="11" customFormat="1" ht="18" x14ac:dyDescent="0.2">
      <c r="A18" s="51">
        <f>+SUBTOTAL(103,$D$4:D18)</f>
        <v>15</v>
      </c>
      <c r="B18" s="10" t="s">
        <v>23</v>
      </c>
      <c r="C18" s="10" t="s">
        <v>24</v>
      </c>
      <c r="D18" s="10" t="s">
        <v>25</v>
      </c>
      <c r="E18" s="53" t="str">
        <f t="shared" si="0"/>
        <v>PLE</v>
      </c>
      <c r="F18" s="53" t="str">
        <f t="shared" si="1"/>
        <v>PIN</v>
      </c>
      <c r="G18" s="53" t="str">
        <f t="shared" si="5"/>
        <v>P</v>
      </c>
      <c r="H18" s="54" t="s">
        <v>67</v>
      </c>
      <c r="I18" s="53" t="str">
        <f t="shared" si="6"/>
        <v>PLE-PIN-P004</v>
      </c>
      <c r="J18" s="61" t="s">
        <v>68</v>
      </c>
      <c r="K18" s="55" t="s">
        <v>217</v>
      </c>
      <c r="L18" s="56">
        <f t="shared" si="2"/>
        <v>42963</v>
      </c>
      <c r="M18" s="57">
        <v>42963</v>
      </c>
      <c r="N18" s="51" t="str">
        <f t="shared" ca="1" si="3"/>
        <v/>
      </c>
      <c r="O18" s="58">
        <v>43097</v>
      </c>
      <c r="P18" s="59" t="s">
        <v>1629</v>
      </c>
      <c r="Q18" s="55">
        <v>1</v>
      </c>
      <c r="R18" s="54" t="s">
        <v>69</v>
      </c>
      <c r="U18" s="12"/>
      <c r="W18" s="13"/>
      <c r="X18" s="13"/>
      <c r="Y18" s="13"/>
      <c r="Z18" s="14" t="str">
        <f t="shared" si="4"/>
        <v/>
      </c>
      <c r="AA18" s="15"/>
    </row>
    <row r="19" spans="1:27" s="11" customFormat="1" x14ac:dyDescent="0.2">
      <c r="A19" s="51">
        <f>+SUBTOTAL(103,$D$4:D19)</f>
        <v>16</v>
      </c>
      <c r="B19" s="10" t="s">
        <v>23</v>
      </c>
      <c r="C19" s="10" t="s">
        <v>24</v>
      </c>
      <c r="D19" s="10" t="s">
        <v>25</v>
      </c>
      <c r="E19" s="53" t="str">
        <f t="shared" si="0"/>
        <v>PLE</v>
      </c>
      <c r="F19" s="53" t="str">
        <f t="shared" si="1"/>
        <v>PIN</v>
      </c>
      <c r="G19" s="53" t="str">
        <f t="shared" si="5"/>
        <v>P</v>
      </c>
      <c r="H19" s="54" t="s">
        <v>70</v>
      </c>
      <c r="I19" s="53" t="str">
        <f t="shared" si="6"/>
        <v>PLE-PIN-P005</v>
      </c>
      <c r="J19" s="61" t="s">
        <v>71</v>
      </c>
      <c r="K19" s="55" t="s">
        <v>28</v>
      </c>
      <c r="L19" s="56">
        <f t="shared" si="2"/>
        <v>43809</v>
      </c>
      <c r="M19" s="57">
        <v>43809</v>
      </c>
      <c r="N19" s="51">
        <f t="shared" ca="1" si="3"/>
        <v>70</v>
      </c>
      <c r="O19" s="58"/>
      <c r="P19" s="59" t="s">
        <v>2221</v>
      </c>
      <c r="Q19" s="55">
        <v>4</v>
      </c>
      <c r="R19" s="54" t="s">
        <v>72</v>
      </c>
      <c r="U19" s="12"/>
      <c r="W19" s="13"/>
      <c r="X19" s="13"/>
      <c r="Y19" s="13"/>
      <c r="Z19" s="14" t="str">
        <f t="shared" si="4"/>
        <v/>
      </c>
      <c r="AA19" s="15"/>
    </row>
    <row r="20" spans="1:27" s="11" customFormat="1" x14ac:dyDescent="0.2">
      <c r="A20" s="51">
        <f>+SUBTOTAL(103,$D$4:D20)</f>
        <v>17</v>
      </c>
      <c r="B20" s="10" t="s">
        <v>23</v>
      </c>
      <c r="C20" s="10" t="s">
        <v>24</v>
      </c>
      <c r="D20" s="10" t="s">
        <v>25</v>
      </c>
      <c r="E20" s="53" t="str">
        <f t="shared" si="0"/>
        <v>PLE</v>
      </c>
      <c r="F20" s="53" t="str">
        <f t="shared" si="1"/>
        <v>PIN</v>
      </c>
      <c r="G20" s="53" t="str">
        <f t="shared" si="5"/>
        <v>P</v>
      </c>
      <c r="H20" s="54" t="s">
        <v>73</v>
      </c>
      <c r="I20" s="53" t="str">
        <f t="shared" si="6"/>
        <v>PLE-PIN-P006</v>
      </c>
      <c r="J20" s="61" t="s">
        <v>74</v>
      </c>
      <c r="K20" s="55" t="s">
        <v>28</v>
      </c>
      <c r="L20" s="56">
        <f t="shared" si="2"/>
        <v>43787</v>
      </c>
      <c r="M20" s="57">
        <v>43787</v>
      </c>
      <c r="N20" s="51">
        <f t="shared" ca="1" si="3"/>
        <v>92</v>
      </c>
      <c r="O20" s="58"/>
      <c r="P20" s="59" t="s">
        <v>2213</v>
      </c>
      <c r="Q20" s="55">
        <v>2</v>
      </c>
      <c r="R20" s="54" t="s">
        <v>76</v>
      </c>
      <c r="U20" s="12"/>
      <c r="W20" s="13"/>
      <c r="X20" s="13"/>
      <c r="Y20" s="13"/>
      <c r="Z20" s="14" t="str">
        <f t="shared" si="4"/>
        <v/>
      </c>
      <c r="AA20" s="15"/>
    </row>
    <row r="21" spans="1:27" s="11" customFormat="1" ht="24" customHeight="1" x14ac:dyDescent="0.2">
      <c r="A21" s="51">
        <f>+SUBTOTAL(103,$D$4:D21)</f>
        <v>18</v>
      </c>
      <c r="B21" s="10" t="s">
        <v>23</v>
      </c>
      <c r="C21" s="10" t="s">
        <v>24</v>
      </c>
      <c r="D21" s="10" t="s">
        <v>25</v>
      </c>
      <c r="E21" s="53" t="str">
        <f t="shared" si="0"/>
        <v>PLE</v>
      </c>
      <c r="F21" s="53" t="str">
        <f t="shared" si="1"/>
        <v>PIN</v>
      </c>
      <c r="G21" s="53" t="str">
        <f t="shared" si="5"/>
        <v>P</v>
      </c>
      <c r="H21" s="54" t="s">
        <v>77</v>
      </c>
      <c r="I21" s="53" t="str">
        <f t="shared" si="6"/>
        <v>PLE-PIN-P007</v>
      </c>
      <c r="J21" s="61" t="s">
        <v>78</v>
      </c>
      <c r="K21" s="55" t="s">
        <v>28</v>
      </c>
      <c r="L21" s="56">
        <f t="shared" si="2"/>
        <v>43810</v>
      </c>
      <c r="M21" s="57">
        <v>43810</v>
      </c>
      <c r="N21" s="51">
        <f t="shared" ca="1" si="3"/>
        <v>69</v>
      </c>
      <c r="O21" s="58"/>
      <c r="P21" s="59" t="s">
        <v>2222</v>
      </c>
      <c r="Q21" s="55">
        <v>2</v>
      </c>
      <c r="R21" s="54" t="s">
        <v>79</v>
      </c>
      <c r="U21" s="12"/>
      <c r="W21" s="13"/>
      <c r="X21" s="13"/>
      <c r="Y21" s="13"/>
      <c r="Z21" s="14" t="str">
        <f t="shared" si="4"/>
        <v/>
      </c>
      <c r="AA21" s="15"/>
    </row>
    <row r="22" spans="1:27" s="11" customFormat="1" ht="18" x14ac:dyDescent="0.2">
      <c r="A22" s="51">
        <f>+SUBTOTAL(103,$D$4:D22)</f>
        <v>19</v>
      </c>
      <c r="B22" s="10" t="s">
        <v>23</v>
      </c>
      <c r="C22" s="10" t="s">
        <v>24</v>
      </c>
      <c r="D22" s="10" t="s">
        <v>25</v>
      </c>
      <c r="E22" s="53" t="str">
        <f t="shared" si="0"/>
        <v>PLE</v>
      </c>
      <c r="F22" s="53" t="str">
        <f t="shared" si="1"/>
        <v>PIN</v>
      </c>
      <c r="G22" s="53" t="str">
        <f t="shared" si="5"/>
        <v>P</v>
      </c>
      <c r="H22" s="54" t="s">
        <v>80</v>
      </c>
      <c r="I22" s="53" t="str">
        <f t="shared" si="6"/>
        <v>PLE-PIN-P008</v>
      </c>
      <c r="J22" s="61" t="s">
        <v>81</v>
      </c>
      <c r="K22" s="55" t="s">
        <v>28</v>
      </c>
      <c r="L22" s="56">
        <f t="shared" si="2"/>
        <v>43285</v>
      </c>
      <c r="M22" s="57">
        <v>43285</v>
      </c>
      <c r="N22" s="51">
        <f t="shared" ca="1" si="3"/>
        <v>586</v>
      </c>
      <c r="O22" s="58"/>
      <c r="P22" s="59" t="s">
        <v>1597</v>
      </c>
      <c r="Q22" s="55">
        <v>2</v>
      </c>
      <c r="R22" s="54" t="s">
        <v>83</v>
      </c>
      <c r="U22" s="12"/>
      <c r="W22" s="13"/>
      <c r="X22" s="13"/>
      <c r="Y22" s="13"/>
      <c r="Z22" s="14" t="str">
        <f t="shared" si="4"/>
        <v/>
      </c>
      <c r="AA22" s="15"/>
    </row>
    <row r="23" spans="1:27" s="11" customFormat="1" ht="18" x14ac:dyDescent="0.2">
      <c r="A23" s="51">
        <f>+SUBTOTAL(103,$D$4:D23)</f>
        <v>20</v>
      </c>
      <c r="B23" s="10" t="s">
        <v>23</v>
      </c>
      <c r="C23" s="10" t="s">
        <v>24</v>
      </c>
      <c r="D23" s="10" t="s">
        <v>25</v>
      </c>
      <c r="E23" s="53" t="str">
        <f t="shared" si="0"/>
        <v>PLE</v>
      </c>
      <c r="F23" s="53" t="str">
        <f t="shared" si="1"/>
        <v>PIN</v>
      </c>
      <c r="G23" s="53" t="str">
        <f t="shared" si="5"/>
        <v>IN</v>
      </c>
      <c r="H23" s="54" t="s">
        <v>84</v>
      </c>
      <c r="I23" s="53" t="str">
        <f t="shared" si="6"/>
        <v>PLE-PIN-IN001</v>
      </c>
      <c r="J23" s="61" t="s">
        <v>85</v>
      </c>
      <c r="K23" s="55" t="s">
        <v>28</v>
      </c>
      <c r="L23" s="56">
        <f t="shared" si="2"/>
        <v>43787</v>
      </c>
      <c r="M23" s="57">
        <v>43787</v>
      </c>
      <c r="N23" s="51">
        <f t="shared" ca="1" si="3"/>
        <v>92</v>
      </c>
      <c r="O23" s="58"/>
      <c r="P23" s="59" t="s">
        <v>2212</v>
      </c>
      <c r="Q23" s="55">
        <v>2</v>
      </c>
      <c r="R23" s="54" t="s">
        <v>86</v>
      </c>
      <c r="U23" s="12"/>
      <c r="W23" s="13"/>
      <c r="X23" s="13"/>
      <c r="Y23" s="13"/>
      <c r="Z23" s="14" t="str">
        <f t="shared" si="4"/>
        <v/>
      </c>
      <c r="AA23" s="15"/>
    </row>
    <row r="24" spans="1:27" s="11" customFormat="1" ht="18" x14ac:dyDescent="0.2">
      <c r="A24" s="51">
        <f>+SUBTOTAL(103,$D$4:D24)</f>
        <v>21</v>
      </c>
      <c r="B24" s="10" t="s">
        <v>23</v>
      </c>
      <c r="C24" s="10" t="s">
        <v>24</v>
      </c>
      <c r="D24" s="10" t="s">
        <v>25</v>
      </c>
      <c r="E24" s="53" t="str">
        <f t="shared" si="0"/>
        <v>PLE</v>
      </c>
      <c r="F24" s="53" t="str">
        <f t="shared" si="1"/>
        <v>PIN</v>
      </c>
      <c r="G24" s="53" t="str">
        <f t="shared" si="5"/>
        <v>IN</v>
      </c>
      <c r="H24" s="54" t="s">
        <v>87</v>
      </c>
      <c r="I24" s="53" t="str">
        <f t="shared" si="6"/>
        <v>PLE-PIN-IN002</v>
      </c>
      <c r="J24" s="61" t="s">
        <v>88</v>
      </c>
      <c r="K24" s="55" t="s">
        <v>28</v>
      </c>
      <c r="L24" s="56">
        <f t="shared" si="2"/>
        <v>43797</v>
      </c>
      <c r="M24" s="57">
        <v>43797</v>
      </c>
      <c r="N24" s="51">
        <f t="shared" ca="1" si="3"/>
        <v>82</v>
      </c>
      <c r="O24" s="58"/>
      <c r="P24" s="59" t="s">
        <v>2217</v>
      </c>
      <c r="Q24" s="55">
        <v>2</v>
      </c>
      <c r="R24" s="54" t="s">
        <v>89</v>
      </c>
      <c r="U24" s="12"/>
      <c r="W24" s="13"/>
      <c r="X24" s="13"/>
      <c r="Y24" s="13"/>
      <c r="Z24" s="14" t="str">
        <f t="shared" si="4"/>
        <v/>
      </c>
      <c r="AA24" s="15"/>
    </row>
    <row r="25" spans="1:27" s="11" customFormat="1" ht="18" x14ac:dyDescent="0.2">
      <c r="A25" s="51">
        <f>+SUBTOTAL(103,$D$4:D25)</f>
        <v>22</v>
      </c>
      <c r="B25" s="10" t="s">
        <v>23</v>
      </c>
      <c r="C25" s="10" t="s">
        <v>24</v>
      </c>
      <c r="D25" s="10" t="s">
        <v>25</v>
      </c>
      <c r="E25" s="53" t="str">
        <f t="shared" si="0"/>
        <v>PLE</v>
      </c>
      <c r="F25" s="53" t="str">
        <f t="shared" si="1"/>
        <v>PIN</v>
      </c>
      <c r="G25" s="53" t="str">
        <f t="shared" si="5"/>
        <v>IN</v>
      </c>
      <c r="H25" s="54" t="s">
        <v>90</v>
      </c>
      <c r="I25" s="53" t="str">
        <f t="shared" si="6"/>
        <v>PLE-PIN-IN003</v>
      </c>
      <c r="J25" s="61" t="s">
        <v>91</v>
      </c>
      <c r="K25" s="55" t="s">
        <v>28</v>
      </c>
      <c r="L25" s="56">
        <f t="shared" si="2"/>
        <v>43797</v>
      </c>
      <c r="M25" s="57">
        <v>43797</v>
      </c>
      <c r="N25" s="51">
        <f t="shared" ca="1" si="3"/>
        <v>82</v>
      </c>
      <c r="O25" s="58"/>
      <c r="P25" s="59" t="s">
        <v>2216</v>
      </c>
      <c r="Q25" s="55">
        <v>2</v>
      </c>
      <c r="R25" s="54" t="s">
        <v>92</v>
      </c>
      <c r="U25" s="12"/>
      <c r="W25" s="13"/>
      <c r="X25" s="13"/>
      <c r="Y25" s="13"/>
      <c r="Z25" s="14" t="str">
        <f t="shared" si="4"/>
        <v/>
      </c>
      <c r="AA25" s="15"/>
    </row>
    <row r="26" spans="1:27" s="11" customFormat="1" ht="27" x14ac:dyDescent="0.2">
      <c r="A26" s="51">
        <f>+SUBTOTAL(103,$D$4:D26)</f>
        <v>23</v>
      </c>
      <c r="B26" s="10" t="s">
        <v>23</v>
      </c>
      <c r="C26" s="10" t="s">
        <v>24</v>
      </c>
      <c r="D26" s="10" t="s">
        <v>25</v>
      </c>
      <c r="E26" s="53" t="str">
        <f t="shared" si="0"/>
        <v>PLE</v>
      </c>
      <c r="F26" s="53" t="str">
        <f t="shared" si="1"/>
        <v>PIN</v>
      </c>
      <c r="G26" s="53" t="str">
        <f t="shared" si="5"/>
        <v>IN</v>
      </c>
      <c r="H26" s="54" t="s">
        <v>93</v>
      </c>
      <c r="I26" s="53" t="str">
        <f t="shared" si="6"/>
        <v>PLE-PIN-IN004</v>
      </c>
      <c r="J26" s="61" t="s">
        <v>94</v>
      </c>
      <c r="K26" s="55" t="s">
        <v>28</v>
      </c>
      <c r="L26" s="56">
        <f t="shared" si="2"/>
        <v>43797</v>
      </c>
      <c r="M26" s="57">
        <v>43797</v>
      </c>
      <c r="N26" s="51">
        <f t="shared" ca="1" si="3"/>
        <v>82</v>
      </c>
      <c r="O26" s="58"/>
      <c r="P26" s="59" t="s">
        <v>2216</v>
      </c>
      <c r="Q26" s="55">
        <v>2</v>
      </c>
      <c r="R26" s="54" t="s">
        <v>95</v>
      </c>
      <c r="U26" s="12"/>
      <c r="W26" s="13"/>
      <c r="X26" s="13"/>
      <c r="Y26" s="13"/>
      <c r="Z26" s="14" t="str">
        <f t="shared" si="4"/>
        <v/>
      </c>
      <c r="AA26" s="15"/>
    </row>
    <row r="27" spans="1:27" s="11" customFormat="1" ht="18" x14ac:dyDescent="0.2">
      <c r="A27" s="51">
        <f>+SUBTOTAL(103,$D$4:D27)</f>
        <v>24</v>
      </c>
      <c r="B27" s="10" t="s">
        <v>23</v>
      </c>
      <c r="C27" s="10" t="s">
        <v>24</v>
      </c>
      <c r="D27" s="10" t="s">
        <v>25</v>
      </c>
      <c r="E27" s="53" t="str">
        <f t="shared" si="0"/>
        <v>PLE</v>
      </c>
      <c r="F27" s="53" t="str">
        <f t="shared" si="1"/>
        <v>PIN</v>
      </c>
      <c r="G27" s="53" t="str">
        <f t="shared" si="5"/>
        <v>IN</v>
      </c>
      <c r="H27" s="54" t="s">
        <v>96</v>
      </c>
      <c r="I27" s="53" t="str">
        <f t="shared" si="6"/>
        <v>PLE-PIN-IN005</v>
      </c>
      <c r="J27" s="61" t="s">
        <v>97</v>
      </c>
      <c r="K27" s="55" t="s">
        <v>28</v>
      </c>
      <c r="L27" s="56">
        <f t="shared" si="2"/>
        <v>43797</v>
      </c>
      <c r="M27" s="57">
        <v>43797</v>
      </c>
      <c r="N27" s="51">
        <f t="shared" ca="1" si="3"/>
        <v>82</v>
      </c>
      <c r="O27" s="58"/>
      <c r="P27" s="59" t="s">
        <v>2216</v>
      </c>
      <c r="Q27" s="55">
        <v>2</v>
      </c>
      <c r="R27" s="54" t="s">
        <v>98</v>
      </c>
      <c r="U27" s="12"/>
      <c r="W27" s="13"/>
      <c r="X27" s="13"/>
      <c r="Y27" s="13"/>
      <c r="Z27" s="14" t="str">
        <f t="shared" si="4"/>
        <v/>
      </c>
      <c r="AA27" s="15"/>
    </row>
    <row r="28" spans="1:27" s="11" customFormat="1" x14ac:dyDescent="0.2">
      <c r="A28" s="51">
        <f>+SUBTOTAL(103,$D$4:D28)</f>
        <v>25</v>
      </c>
      <c r="B28" s="10" t="s">
        <v>23</v>
      </c>
      <c r="C28" s="10" t="s">
        <v>24</v>
      </c>
      <c r="D28" s="10" t="s">
        <v>25</v>
      </c>
      <c r="E28" s="53" t="str">
        <f t="shared" si="0"/>
        <v>PLE</v>
      </c>
      <c r="F28" s="53" t="str">
        <f t="shared" si="1"/>
        <v>PIN</v>
      </c>
      <c r="G28" s="53" t="str">
        <f t="shared" si="5"/>
        <v>IN</v>
      </c>
      <c r="H28" s="54" t="s">
        <v>99</v>
      </c>
      <c r="I28" s="53" t="str">
        <f t="shared" si="6"/>
        <v>PLE-PIN-IN006</v>
      </c>
      <c r="J28" s="61" t="s">
        <v>100</v>
      </c>
      <c r="K28" s="55" t="s">
        <v>28</v>
      </c>
      <c r="L28" s="56">
        <f t="shared" si="2"/>
        <v>42996</v>
      </c>
      <c r="M28" s="57">
        <v>42996</v>
      </c>
      <c r="N28" s="51">
        <f t="shared" ca="1" si="3"/>
        <v>872</v>
      </c>
      <c r="O28" s="58"/>
      <c r="P28" s="59" t="s">
        <v>55</v>
      </c>
      <c r="Q28" s="55">
        <v>1</v>
      </c>
      <c r="R28" s="54" t="s">
        <v>101</v>
      </c>
      <c r="U28" s="12"/>
      <c r="W28" s="13"/>
      <c r="X28" s="13"/>
      <c r="Y28" s="13"/>
      <c r="Z28" s="14" t="str">
        <f t="shared" si="4"/>
        <v/>
      </c>
      <c r="AA28" s="15"/>
    </row>
    <row r="29" spans="1:27" s="11" customFormat="1" x14ac:dyDescent="0.2">
      <c r="A29" s="51">
        <f>+SUBTOTAL(103,$D$4:D29)</f>
        <v>26</v>
      </c>
      <c r="B29" s="10" t="s">
        <v>23</v>
      </c>
      <c r="C29" s="10" t="s">
        <v>24</v>
      </c>
      <c r="D29" s="10" t="s">
        <v>25</v>
      </c>
      <c r="E29" s="53" t="str">
        <f t="shared" si="0"/>
        <v>PLE</v>
      </c>
      <c r="F29" s="53" t="str">
        <f t="shared" si="1"/>
        <v>PIN</v>
      </c>
      <c r="G29" s="53" t="str">
        <f t="shared" si="5"/>
        <v>IN</v>
      </c>
      <c r="H29" s="54" t="s">
        <v>102</v>
      </c>
      <c r="I29" s="53" t="str">
        <f t="shared" si="6"/>
        <v>PLE-PIN-IN007</v>
      </c>
      <c r="J29" s="61" t="s">
        <v>103</v>
      </c>
      <c r="K29" s="55" t="s">
        <v>28</v>
      </c>
      <c r="L29" s="56">
        <f t="shared" si="2"/>
        <v>43007</v>
      </c>
      <c r="M29" s="57">
        <v>43007</v>
      </c>
      <c r="N29" s="51">
        <f t="shared" ca="1" si="3"/>
        <v>861</v>
      </c>
      <c r="O29" s="58"/>
      <c r="P29" s="59" t="s">
        <v>82</v>
      </c>
      <c r="Q29" s="55">
        <v>1</v>
      </c>
      <c r="R29" s="54" t="s">
        <v>104</v>
      </c>
      <c r="U29" s="12"/>
      <c r="W29" s="13"/>
      <c r="X29" s="13"/>
      <c r="Y29" s="13"/>
      <c r="Z29" s="14" t="str">
        <f t="shared" si="4"/>
        <v/>
      </c>
      <c r="AA29" s="15"/>
    </row>
    <row r="30" spans="1:27" s="11" customFormat="1" ht="18" x14ac:dyDescent="0.2">
      <c r="A30" s="51">
        <f>+SUBTOTAL(103,$D$4:D30)</f>
        <v>27</v>
      </c>
      <c r="B30" s="10" t="s">
        <v>23</v>
      </c>
      <c r="C30" s="10" t="s">
        <v>24</v>
      </c>
      <c r="D30" s="10" t="s">
        <v>25</v>
      </c>
      <c r="E30" s="53" t="str">
        <f t="shared" si="0"/>
        <v>PLE</v>
      </c>
      <c r="F30" s="53" t="str">
        <f t="shared" si="1"/>
        <v>PIN</v>
      </c>
      <c r="G30" s="53" t="str">
        <f t="shared" si="5"/>
        <v>IN</v>
      </c>
      <c r="H30" s="54" t="s">
        <v>105</v>
      </c>
      <c r="I30" s="53" t="str">
        <f t="shared" si="6"/>
        <v>PLE-PIN-IN008</v>
      </c>
      <c r="J30" s="61" t="s">
        <v>106</v>
      </c>
      <c r="K30" s="55" t="s">
        <v>28</v>
      </c>
      <c r="L30" s="56">
        <f t="shared" si="2"/>
        <v>43007</v>
      </c>
      <c r="M30" s="57">
        <v>43007</v>
      </c>
      <c r="N30" s="51">
        <f t="shared" ca="1" si="3"/>
        <v>861</v>
      </c>
      <c r="O30" s="58"/>
      <c r="P30" s="59" t="s">
        <v>82</v>
      </c>
      <c r="Q30" s="55">
        <v>1</v>
      </c>
      <c r="R30" s="54"/>
      <c r="U30" s="12"/>
      <c r="W30" s="13"/>
      <c r="X30" s="13"/>
      <c r="Y30" s="13"/>
      <c r="Z30" s="14" t="str">
        <f t="shared" si="4"/>
        <v/>
      </c>
      <c r="AA30" s="15"/>
    </row>
    <row r="31" spans="1:27" s="11" customFormat="1" x14ac:dyDescent="0.2">
      <c r="A31" s="51">
        <f>+SUBTOTAL(103,$D$4:D31)</f>
        <v>28</v>
      </c>
      <c r="B31" s="10" t="s">
        <v>23</v>
      </c>
      <c r="C31" s="10" t="s">
        <v>24</v>
      </c>
      <c r="D31" s="10" t="s">
        <v>25</v>
      </c>
      <c r="E31" s="53" t="str">
        <f t="shared" si="0"/>
        <v>PLE</v>
      </c>
      <c r="F31" s="53" t="str">
        <f t="shared" si="1"/>
        <v>PIN</v>
      </c>
      <c r="G31" s="53" t="str">
        <f t="shared" si="5"/>
        <v>IN</v>
      </c>
      <c r="H31" s="54" t="s">
        <v>107</v>
      </c>
      <c r="I31" s="53" t="str">
        <f t="shared" si="6"/>
        <v>PLE-PIN-IN009</v>
      </c>
      <c r="J31" s="61" t="s">
        <v>108</v>
      </c>
      <c r="K31" s="55" t="s">
        <v>28</v>
      </c>
      <c r="L31" s="56">
        <f t="shared" si="2"/>
        <v>43007</v>
      </c>
      <c r="M31" s="57">
        <v>43007</v>
      </c>
      <c r="N31" s="51">
        <f t="shared" ca="1" si="3"/>
        <v>861</v>
      </c>
      <c r="O31" s="58"/>
      <c r="P31" s="59" t="s">
        <v>82</v>
      </c>
      <c r="Q31" s="55">
        <v>1</v>
      </c>
      <c r="R31" s="54"/>
      <c r="U31" s="12"/>
      <c r="W31" s="13"/>
      <c r="X31" s="13"/>
      <c r="Y31" s="13"/>
      <c r="Z31" s="14" t="str">
        <f t="shared" si="4"/>
        <v/>
      </c>
      <c r="AA31" s="15"/>
    </row>
    <row r="32" spans="1:27" s="11" customFormat="1" ht="18" x14ac:dyDescent="0.2">
      <c r="A32" s="51">
        <f>+SUBTOTAL(103,$D$4:D32)</f>
        <v>29</v>
      </c>
      <c r="B32" s="10" t="s">
        <v>23</v>
      </c>
      <c r="C32" s="10" t="s">
        <v>24</v>
      </c>
      <c r="D32" s="10" t="s">
        <v>25</v>
      </c>
      <c r="E32" s="53" t="str">
        <f t="shared" si="0"/>
        <v>PLE</v>
      </c>
      <c r="F32" s="53" t="str">
        <f t="shared" si="1"/>
        <v>PIN</v>
      </c>
      <c r="G32" s="53" t="str">
        <f t="shared" si="5"/>
        <v>IN</v>
      </c>
      <c r="H32" s="54" t="s">
        <v>109</v>
      </c>
      <c r="I32" s="53" t="str">
        <f t="shared" si="6"/>
        <v>PLE-PIN-IN010</v>
      </c>
      <c r="J32" s="61" t="s">
        <v>110</v>
      </c>
      <c r="K32" s="55" t="s">
        <v>28</v>
      </c>
      <c r="L32" s="56">
        <f t="shared" si="2"/>
        <v>43285</v>
      </c>
      <c r="M32" s="57">
        <v>43285</v>
      </c>
      <c r="N32" s="51">
        <f t="shared" ca="1" si="3"/>
        <v>586</v>
      </c>
      <c r="O32" s="58"/>
      <c r="P32" s="59" t="s">
        <v>1597</v>
      </c>
      <c r="Q32" s="55">
        <v>2</v>
      </c>
      <c r="R32" s="54"/>
      <c r="U32" s="12"/>
      <c r="W32" s="13"/>
      <c r="X32" s="13"/>
      <c r="Y32" s="13"/>
      <c r="Z32" s="14" t="str">
        <f t="shared" si="4"/>
        <v/>
      </c>
      <c r="AA32" s="15"/>
    </row>
    <row r="33" spans="1:27" s="11" customFormat="1" ht="18" x14ac:dyDescent="0.2">
      <c r="A33" s="51">
        <f>+SUBTOTAL(103,$D$4:D33)</f>
        <v>30</v>
      </c>
      <c r="B33" s="10" t="s">
        <v>23</v>
      </c>
      <c r="C33" s="10" t="s">
        <v>24</v>
      </c>
      <c r="D33" s="10" t="s">
        <v>25</v>
      </c>
      <c r="E33" s="53" t="str">
        <f t="shared" si="0"/>
        <v>PLE</v>
      </c>
      <c r="F33" s="53" t="str">
        <f t="shared" si="1"/>
        <v>PIN</v>
      </c>
      <c r="G33" s="53" t="str">
        <f t="shared" si="5"/>
        <v>IN</v>
      </c>
      <c r="H33" s="54" t="s">
        <v>111</v>
      </c>
      <c r="I33" s="53" t="str">
        <f t="shared" si="6"/>
        <v>PLE-PIN-IN011</v>
      </c>
      <c r="J33" s="61" t="s">
        <v>112</v>
      </c>
      <c r="K33" s="55" t="s">
        <v>28</v>
      </c>
      <c r="L33" s="56">
        <f t="shared" si="2"/>
        <v>43007</v>
      </c>
      <c r="M33" s="57">
        <v>43007</v>
      </c>
      <c r="N33" s="51">
        <f t="shared" ca="1" si="3"/>
        <v>861</v>
      </c>
      <c r="O33" s="58"/>
      <c r="P33" s="59" t="s">
        <v>82</v>
      </c>
      <c r="Q33" s="55">
        <v>1</v>
      </c>
      <c r="R33" s="54" t="s">
        <v>113</v>
      </c>
      <c r="U33" s="12"/>
      <c r="W33" s="13"/>
      <c r="X33" s="13"/>
      <c r="Y33" s="13"/>
      <c r="Z33" s="14" t="str">
        <f t="shared" si="4"/>
        <v/>
      </c>
      <c r="AA33" s="15"/>
    </row>
    <row r="34" spans="1:27" s="11" customFormat="1" ht="18" x14ac:dyDescent="0.2">
      <c r="A34" s="51">
        <f>+SUBTOTAL(103,$D$4:D34)</f>
        <v>31</v>
      </c>
      <c r="B34" s="10" t="s">
        <v>23</v>
      </c>
      <c r="C34" s="10" t="s">
        <v>24</v>
      </c>
      <c r="D34" s="10" t="s">
        <v>25</v>
      </c>
      <c r="E34" s="53" t="str">
        <f t="shared" si="0"/>
        <v>PLE</v>
      </c>
      <c r="F34" s="53" t="str">
        <f t="shared" si="1"/>
        <v>PIN</v>
      </c>
      <c r="G34" s="53" t="str">
        <f t="shared" si="5"/>
        <v>IN</v>
      </c>
      <c r="H34" s="54" t="s">
        <v>114</v>
      </c>
      <c r="I34" s="53" t="str">
        <f t="shared" si="6"/>
        <v>PLE-PIN-IN012</v>
      </c>
      <c r="J34" s="61" t="s">
        <v>115</v>
      </c>
      <c r="K34" s="55" t="s">
        <v>28</v>
      </c>
      <c r="L34" s="56">
        <f t="shared" si="2"/>
        <v>43216</v>
      </c>
      <c r="M34" s="57">
        <v>43216</v>
      </c>
      <c r="N34" s="51">
        <f t="shared" ca="1" si="3"/>
        <v>654</v>
      </c>
      <c r="O34" s="58"/>
      <c r="P34" s="59" t="s">
        <v>1537</v>
      </c>
      <c r="Q34" s="55">
        <v>2</v>
      </c>
      <c r="R34" s="54"/>
      <c r="U34" s="12"/>
      <c r="W34" s="13"/>
      <c r="X34" s="13"/>
      <c r="Y34" s="13"/>
      <c r="Z34" s="14" t="str">
        <f t="shared" si="4"/>
        <v/>
      </c>
      <c r="AA34" s="15"/>
    </row>
    <row r="35" spans="1:27" s="11" customFormat="1" x14ac:dyDescent="0.2">
      <c r="A35" s="51">
        <f>+SUBTOTAL(103,$D$4:D35)</f>
        <v>32</v>
      </c>
      <c r="B35" s="10" t="s">
        <v>23</v>
      </c>
      <c r="C35" s="10" t="s">
        <v>24</v>
      </c>
      <c r="D35" s="10" t="s">
        <v>25</v>
      </c>
      <c r="E35" s="53" t="str">
        <f t="shared" si="0"/>
        <v>PLE</v>
      </c>
      <c r="F35" s="53" t="str">
        <f t="shared" si="1"/>
        <v>PIN</v>
      </c>
      <c r="G35" s="53" t="str">
        <f t="shared" si="5"/>
        <v>F</v>
      </c>
      <c r="H35" s="54" t="s">
        <v>116</v>
      </c>
      <c r="I35" s="53" t="str">
        <f t="shared" si="6"/>
        <v>PLE-PIN-F001</v>
      </c>
      <c r="J35" s="61" t="s">
        <v>117</v>
      </c>
      <c r="K35" s="55" t="s">
        <v>28</v>
      </c>
      <c r="L35" s="56">
        <f t="shared" si="2"/>
        <v>43609</v>
      </c>
      <c r="M35" s="57">
        <v>43609</v>
      </c>
      <c r="N35" s="51">
        <f t="shared" ca="1" si="3"/>
        <v>266</v>
      </c>
      <c r="O35" s="58"/>
      <c r="P35" s="59" t="s">
        <v>2015</v>
      </c>
      <c r="Q35" s="55">
        <v>3</v>
      </c>
      <c r="R35" s="54" t="s">
        <v>118</v>
      </c>
      <c r="U35" s="12"/>
      <c r="W35" s="13"/>
      <c r="X35" s="13"/>
      <c r="Y35" s="13"/>
      <c r="Z35" s="14" t="str">
        <f t="shared" si="4"/>
        <v/>
      </c>
      <c r="AA35" s="15"/>
    </row>
    <row r="36" spans="1:27" s="11" customFormat="1" x14ac:dyDescent="0.2">
      <c r="A36" s="51">
        <f>+SUBTOTAL(103,$D$4:D36)</f>
        <v>33</v>
      </c>
      <c r="B36" s="10" t="s">
        <v>23</v>
      </c>
      <c r="C36" s="10" t="s">
        <v>24</v>
      </c>
      <c r="D36" s="10" t="s">
        <v>25</v>
      </c>
      <c r="E36" s="53" t="str">
        <f t="shared" si="0"/>
        <v>PLE</v>
      </c>
      <c r="F36" s="53" t="str">
        <f t="shared" si="1"/>
        <v>PIN</v>
      </c>
      <c r="G36" s="53" t="str">
        <f t="shared" si="5"/>
        <v>F</v>
      </c>
      <c r="H36" s="54" t="s">
        <v>119</v>
      </c>
      <c r="I36" s="53" t="str">
        <f t="shared" si="6"/>
        <v>PLE-PIN-F002</v>
      </c>
      <c r="J36" s="61" t="s">
        <v>120</v>
      </c>
      <c r="K36" s="55" t="s">
        <v>28</v>
      </c>
      <c r="L36" s="56">
        <f t="shared" si="2"/>
        <v>43609</v>
      </c>
      <c r="M36" s="57">
        <v>43609</v>
      </c>
      <c r="N36" s="51">
        <f t="shared" ca="1" si="3"/>
        <v>266</v>
      </c>
      <c r="O36" s="58"/>
      <c r="P36" s="59" t="s">
        <v>2016</v>
      </c>
      <c r="Q36" s="55">
        <v>3</v>
      </c>
      <c r="R36" s="54" t="s">
        <v>121</v>
      </c>
      <c r="U36" s="12"/>
      <c r="W36" s="13"/>
      <c r="X36" s="13"/>
      <c r="Y36" s="13"/>
      <c r="Z36" s="14" t="str">
        <f t="shared" si="4"/>
        <v/>
      </c>
      <c r="AA36" s="15"/>
    </row>
    <row r="37" spans="1:27" s="11" customFormat="1" x14ac:dyDescent="0.2">
      <c r="A37" s="51">
        <f>+SUBTOTAL(103,$D$4:D37)</f>
        <v>34</v>
      </c>
      <c r="B37" s="10" t="s">
        <v>23</v>
      </c>
      <c r="C37" s="10" t="s">
        <v>24</v>
      </c>
      <c r="D37" s="10" t="s">
        <v>25</v>
      </c>
      <c r="E37" s="53" t="str">
        <f t="shared" si="0"/>
        <v>PLE</v>
      </c>
      <c r="F37" s="53" t="str">
        <f t="shared" ref="F37:F69" si="18">+VLOOKUP(D37,$U$989:$V$1007,2,FALSE)</f>
        <v>PIN</v>
      </c>
      <c r="G37" s="53" t="str">
        <f t="shared" si="5"/>
        <v>F</v>
      </c>
      <c r="H37" s="54" t="s">
        <v>122</v>
      </c>
      <c r="I37" s="53" t="str">
        <f t="shared" si="6"/>
        <v>PLE-PIN-F003</v>
      </c>
      <c r="J37" s="61" t="s">
        <v>123</v>
      </c>
      <c r="K37" s="55" t="s">
        <v>28</v>
      </c>
      <c r="L37" s="56">
        <f t="shared" si="2"/>
        <v>42922</v>
      </c>
      <c r="M37" s="57">
        <v>42922</v>
      </c>
      <c r="N37" s="51">
        <f t="shared" ca="1" si="3"/>
        <v>944</v>
      </c>
      <c r="O37" s="58"/>
      <c r="P37" s="59" t="s">
        <v>59</v>
      </c>
      <c r="Q37" s="55">
        <v>1</v>
      </c>
      <c r="R37" s="54" t="s">
        <v>124</v>
      </c>
      <c r="U37" s="12"/>
      <c r="W37" s="13"/>
      <c r="X37" s="13"/>
      <c r="Y37" s="13"/>
      <c r="Z37" s="14" t="str">
        <f t="shared" si="4"/>
        <v/>
      </c>
      <c r="AA37" s="15"/>
    </row>
    <row r="38" spans="1:27" s="11" customFormat="1" ht="18" x14ac:dyDescent="0.2">
      <c r="A38" s="51">
        <f>+SUBTOTAL(103,$D$4:D38)</f>
        <v>35</v>
      </c>
      <c r="B38" s="10" t="s">
        <v>23</v>
      </c>
      <c r="C38" s="10" t="s">
        <v>24</v>
      </c>
      <c r="D38" s="10" t="s">
        <v>25</v>
      </c>
      <c r="E38" s="53" t="str">
        <f t="shared" si="0"/>
        <v>PLE</v>
      </c>
      <c r="F38" s="53" t="str">
        <f t="shared" si="18"/>
        <v>PIN</v>
      </c>
      <c r="G38" s="53" t="str">
        <f t="shared" si="5"/>
        <v>F</v>
      </c>
      <c r="H38" s="54" t="s">
        <v>125</v>
      </c>
      <c r="I38" s="53" t="str">
        <f t="shared" si="6"/>
        <v>PLE-PIN-F004</v>
      </c>
      <c r="J38" s="61" t="s">
        <v>126</v>
      </c>
      <c r="K38" s="55" t="s">
        <v>28</v>
      </c>
      <c r="L38" s="56">
        <f t="shared" si="2"/>
        <v>43277</v>
      </c>
      <c r="M38" s="57">
        <v>43277</v>
      </c>
      <c r="N38" s="51">
        <f t="shared" ca="1" si="3"/>
        <v>594</v>
      </c>
      <c r="O38" s="58"/>
      <c r="P38" s="59" t="s">
        <v>1587</v>
      </c>
      <c r="Q38" s="55">
        <v>2</v>
      </c>
      <c r="R38" s="54" t="s">
        <v>127</v>
      </c>
      <c r="U38" s="12"/>
      <c r="W38" s="13"/>
      <c r="X38" s="13"/>
      <c r="Y38" s="13"/>
      <c r="Z38" s="14" t="str">
        <f t="shared" si="4"/>
        <v/>
      </c>
      <c r="AA38" s="15"/>
    </row>
    <row r="39" spans="1:27" s="11" customFormat="1" x14ac:dyDescent="0.2">
      <c r="A39" s="51">
        <f>+SUBTOTAL(103,$D$4:D39)</f>
        <v>36</v>
      </c>
      <c r="B39" s="10" t="s">
        <v>23</v>
      </c>
      <c r="C39" s="10" t="s">
        <v>24</v>
      </c>
      <c r="D39" s="10" t="s">
        <v>25</v>
      </c>
      <c r="E39" s="53" t="str">
        <f t="shared" si="0"/>
        <v>PLE</v>
      </c>
      <c r="F39" s="53" t="str">
        <f t="shared" si="18"/>
        <v>PIN</v>
      </c>
      <c r="G39" s="53" t="str">
        <f t="shared" si="5"/>
        <v>F</v>
      </c>
      <c r="H39" s="54" t="s">
        <v>128</v>
      </c>
      <c r="I39" s="53" t="str">
        <f t="shared" si="6"/>
        <v>PLE-PIN-F005</v>
      </c>
      <c r="J39" s="61" t="s">
        <v>129</v>
      </c>
      <c r="K39" s="55" t="s">
        <v>28</v>
      </c>
      <c r="L39" s="56">
        <f t="shared" si="2"/>
        <v>43277</v>
      </c>
      <c r="M39" s="57">
        <v>43277</v>
      </c>
      <c r="N39" s="51">
        <f t="shared" ca="1" si="3"/>
        <v>594</v>
      </c>
      <c r="O39" s="58"/>
      <c r="P39" s="59" t="s">
        <v>1587</v>
      </c>
      <c r="Q39" s="55">
        <v>2</v>
      </c>
      <c r="R39" s="54" t="s">
        <v>130</v>
      </c>
      <c r="U39" s="12"/>
      <c r="W39" s="13"/>
      <c r="X39" s="13"/>
      <c r="Y39" s="13"/>
      <c r="Z39" s="14" t="str">
        <f t="shared" si="4"/>
        <v/>
      </c>
      <c r="AA39" s="15"/>
    </row>
    <row r="40" spans="1:27" s="11" customFormat="1" x14ac:dyDescent="0.2">
      <c r="A40" s="51">
        <f>+SUBTOTAL(103,$D$4:D40)</f>
        <v>37</v>
      </c>
      <c r="B40" s="10" t="s">
        <v>23</v>
      </c>
      <c r="C40" s="10" t="s">
        <v>24</v>
      </c>
      <c r="D40" s="10" t="s">
        <v>25</v>
      </c>
      <c r="E40" s="53" t="str">
        <f t="shared" si="0"/>
        <v>PLE</v>
      </c>
      <c r="F40" s="53" t="str">
        <f t="shared" si="18"/>
        <v>PIN</v>
      </c>
      <c r="G40" s="53" t="str">
        <f t="shared" si="5"/>
        <v>F</v>
      </c>
      <c r="H40" s="54" t="s">
        <v>131</v>
      </c>
      <c r="I40" s="53" t="str">
        <f t="shared" si="6"/>
        <v>PLE-PIN-F006</v>
      </c>
      <c r="J40" s="61" t="s">
        <v>132</v>
      </c>
      <c r="K40" s="55" t="s">
        <v>28</v>
      </c>
      <c r="L40" s="56">
        <f t="shared" si="2"/>
        <v>43741</v>
      </c>
      <c r="M40" s="57">
        <v>43741</v>
      </c>
      <c r="N40" s="51">
        <f t="shared" ca="1" si="3"/>
        <v>137</v>
      </c>
      <c r="O40" s="58"/>
      <c r="P40" s="59" t="s">
        <v>2100</v>
      </c>
      <c r="Q40" s="55">
        <v>2</v>
      </c>
      <c r="R40" s="54" t="s">
        <v>133</v>
      </c>
      <c r="U40" s="12"/>
      <c r="W40" s="13"/>
      <c r="X40" s="13"/>
      <c r="Y40" s="13"/>
      <c r="Z40" s="14" t="str">
        <f t="shared" si="4"/>
        <v/>
      </c>
      <c r="AA40" s="15"/>
    </row>
    <row r="41" spans="1:27" s="11" customFormat="1" x14ac:dyDescent="0.2">
      <c r="A41" s="51">
        <f>+SUBTOTAL(103,$D$4:D41)</f>
        <v>38</v>
      </c>
      <c r="B41" s="10" t="s">
        <v>23</v>
      </c>
      <c r="C41" s="10" t="s">
        <v>24</v>
      </c>
      <c r="D41" s="10" t="s">
        <v>25</v>
      </c>
      <c r="E41" s="53" t="str">
        <f t="shared" si="0"/>
        <v>PLE</v>
      </c>
      <c r="F41" s="53" t="str">
        <f t="shared" si="18"/>
        <v>PIN</v>
      </c>
      <c r="G41" s="53" t="str">
        <f t="shared" si="5"/>
        <v>F</v>
      </c>
      <c r="H41" s="54" t="s">
        <v>134</v>
      </c>
      <c r="I41" s="53" t="str">
        <f t="shared" si="6"/>
        <v>PLE-PIN-F007</v>
      </c>
      <c r="J41" s="61" t="s">
        <v>135</v>
      </c>
      <c r="K41" s="55" t="s">
        <v>28</v>
      </c>
      <c r="L41" s="56">
        <f t="shared" si="2"/>
        <v>42996</v>
      </c>
      <c r="M41" s="57">
        <v>42996</v>
      </c>
      <c r="N41" s="51">
        <f t="shared" ca="1" si="3"/>
        <v>872</v>
      </c>
      <c r="O41" s="58"/>
      <c r="P41" s="59" t="s">
        <v>55</v>
      </c>
      <c r="Q41" s="55">
        <v>1</v>
      </c>
      <c r="R41" s="54" t="s">
        <v>136</v>
      </c>
      <c r="U41" s="12"/>
      <c r="W41" s="13"/>
      <c r="X41" s="13"/>
      <c r="Y41" s="13"/>
      <c r="Z41" s="14" t="str">
        <f t="shared" si="4"/>
        <v/>
      </c>
      <c r="AA41" s="15"/>
    </row>
    <row r="42" spans="1:27" s="11" customFormat="1" ht="18" x14ac:dyDescent="0.2">
      <c r="A42" s="51">
        <f>+SUBTOTAL(103,$D$4:D42)</f>
        <v>39</v>
      </c>
      <c r="B42" s="10" t="s">
        <v>23</v>
      </c>
      <c r="C42" s="10" t="s">
        <v>24</v>
      </c>
      <c r="D42" s="10" t="s">
        <v>25</v>
      </c>
      <c r="E42" s="53" t="str">
        <f t="shared" si="0"/>
        <v>PLE</v>
      </c>
      <c r="F42" s="53" t="str">
        <f t="shared" si="18"/>
        <v>PIN</v>
      </c>
      <c r="G42" s="53" t="str">
        <f t="shared" si="5"/>
        <v>F</v>
      </c>
      <c r="H42" s="54" t="s">
        <v>137</v>
      </c>
      <c r="I42" s="53" t="str">
        <f t="shared" si="6"/>
        <v>PLE-PIN-F008</v>
      </c>
      <c r="J42" s="61" t="s">
        <v>138</v>
      </c>
      <c r="K42" s="55" t="s">
        <v>28</v>
      </c>
      <c r="L42" s="56">
        <f t="shared" si="2"/>
        <v>43277</v>
      </c>
      <c r="M42" s="57">
        <v>43277</v>
      </c>
      <c r="N42" s="51">
        <f t="shared" ca="1" si="3"/>
        <v>594</v>
      </c>
      <c r="O42" s="58"/>
      <c r="P42" s="59" t="s">
        <v>1587</v>
      </c>
      <c r="Q42" s="55">
        <v>2</v>
      </c>
      <c r="R42" s="54" t="s">
        <v>139</v>
      </c>
      <c r="U42" s="12"/>
      <c r="W42" s="13"/>
      <c r="X42" s="13"/>
      <c r="Y42" s="13"/>
      <c r="Z42" s="14" t="str">
        <f t="shared" si="4"/>
        <v/>
      </c>
      <c r="AA42" s="15"/>
    </row>
    <row r="43" spans="1:27" s="11" customFormat="1" ht="16.5" x14ac:dyDescent="0.2">
      <c r="A43" s="51">
        <f>+SUBTOTAL(103,$D$4:D43)</f>
        <v>40</v>
      </c>
      <c r="B43" s="10" t="s">
        <v>23</v>
      </c>
      <c r="C43" s="10" t="s">
        <v>24</v>
      </c>
      <c r="D43" s="10" t="s">
        <v>25</v>
      </c>
      <c r="E43" s="53" t="str">
        <f t="shared" si="0"/>
        <v>PLE</v>
      </c>
      <c r="F43" s="53" t="str">
        <f t="shared" si="18"/>
        <v>PIN</v>
      </c>
      <c r="G43" s="53" t="str">
        <f t="shared" si="5"/>
        <v>F</v>
      </c>
      <c r="H43" s="54" t="s">
        <v>140</v>
      </c>
      <c r="I43" s="53" t="str">
        <f t="shared" si="6"/>
        <v>PLE-PIN-F009</v>
      </c>
      <c r="J43" s="61" t="s">
        <v>141</v>
      </c>
      <c r="K43" s="55" t="s">
        <v>28</v>
      </c>
      <c r="L43" s="56">
        <f t="shared" si="2"/>
        <v>43601</v>
      </c>
      <c r="M43" s="57">
        <v>43601</v>
      </c>
      <c r="N43" s="51">
        <f t="shared" ca="1" si="3"/>
        <v>274</v>
      </c>
      <c r="O43" s="58"/>
      <c r="P43" s="59" t="s">
        <v>2012</v>
      </c>
      <c r="Q43" s="55">
        <v>3</v>
      </c>
      <c r="R43" s="54" t="s">
        <v>142</v>
      </c>
      <c r="U43" s="12"/>
      <c r="W43" s="13"/>
      <c r="X43" s="13"/>
      <c r="Y43" s="13"/>
      <c r="Z43" s="14" t="str">
        <f t="shared" si="4"/>
        <v/>
      </c>
      <c r="AA43" s="15"/>
    </row>
    <row r="44" spans="1:27" s="11" customFormat="1" ht="18" x14ac:dyDescent="0.2">
      <c r="A44" s="51">
        <f>+SUBTOTAL(103,$D$4:D44)</f>
        <v>41</v>
      </c>
      <c r="B44" s="10" t="s">
        <v>23</v>
      </c>
      <c r="C44" s="10" t="s">
        <v>24</v>
      </c>
      <c r="D44" s="10" t="s">
        <v>25</v>
      </c>
      <c r="E44" s="53" t="str">
        <f t="shared" si="0"/>
        <v>PLE</v>
      </c>
      <c r="F44" s="53" t="str">
        <f t="shared" si="18"/>
        <v>PIN</v>
      </c>
      <c r="G44" s="53" t="str">
        <f t="shared" si="5"/>
        <v>F</v>
      </c>
      <c r="H44" s="54" t="s">
        <v>143</v>
      </c>
      <c r="I44" s="53" t="str">
        <f t="shared" si="6"/>
        <v>PLE-PIN-F010</v>
      </c>
      <c r="J44" s="61" t="s">
        <v>144</v>
      </c>
      <c r="K44" s="55" t="s">
        <v>28</v>
      </c>
      <c r="L44" s="56">
        <f t="shared" si="2"/>
        <v>43741</v>
      </c>
      <c r="M44" s="57">
        <v>43741</v>
      </c>
      <c r="N44" s="51">
        <f t="shared" ca="1" si="3"/>
        <v>137</v>
      </c>
      <c r="O44" s="58"/>
      <c r="P44" s="59" t="s">
        <v>2101</v>
      </c>
      <c r="Q44" s="55">
        <v>3</v>
      </c>
      <c r="R44" s="54" t="s">
        <v>145</v>
      </c>
      <c r="U44" s="12"/>
      <c r="W44" s="13"/>
      <c r="X44" s="13"/>
      <c r="Y44" s="13"/>
      <c r="Z44" s="14" t="str">
        <f t="shared" si="4"/>
        <v/>
      </c>
      <c r="AA44" s="15"/>
    </row>
    <row r="45" spans="1:27" s="11" customFormat="1" ht="18" x14ac:dyDescent="0.2">
      <c r="A45" s="51">
        <f>+SUBTOTAL(103,$D$4:D45)</f>
        <v>42</v>
      </c>
      <c r="B45" s="10" t="s">
        <v>23</v>
      </c>
      <c r="C45" s="10" t="s">
        <v>24</v>
      </c>
      <c r="D45" s="10" t="s">
        <v>25</v>
      </c>
      <c r="E45" s="53" t="str">
        <f t="shared" si="0"/>
        <v>PLE</v>
      </c>
      <c r="F45" s="53" t="str">
        <f t="shared" si="18"/>
        <v>PIN</v>
      </c>
      <c r="G45" s="53" t="str">
        <f t="shared" si="5"/>
        <v>F</v>
      </c>
      <c r="H45" s="54" t="s">
        <v>147</v>
      </c>
      <c r="I45" s="53" t="str">
        <f t="shared" si="6"/>
        <v>PLE-PIN-F012</v>
      </c>
      <c r="J45" s="61" t="s">
        <v>148</v>
      </c>
      <c r="K45" s="55" t="s">
        <v>28</v>
      </c>
      <c r="L45" s="56">
        <f t="shared" si="2"/>
        <v>42996</v>
      </c>
      <c r="M45" s="57">
        <v>42996</v>
      </c>
      <c r="N45" s="51">
        <f t="shared" ca="1" si="3"/>
        <v>872</v>
      </c>
      <c r="O45" s="58"/>
      <c r="P45" s="59" t="s">
        <v>149</v>
      </c>
      <c r="Q45" s="55">
        <v>2</v>
      </c>
      <c r="R45" s="54" t="s">
        <v>150</v>
      </c>
      <c r="U45" s="12"/>
      <c r="W45" s="13"/>
      <c r="X45" s="13"/>
      <c r="Y45" s="13"/>
      <c r="Z45" s="14" t="str">
        <f t="shared" si="4"/>
        <v/>
      </c>
      <c r="AA45" s="15"/>
    </row>
    <row r="46" spans="1:27" s="11" customFormat="1" x14ac:dyDescent="0.2">
      <c r="A46" s="51">
        <f>+SUBTOTAL(103,$D$4:D46)</f>
        <v>43</v>
      </c>
      <c r="B46" s="10" t="s">
        <v>23</v>
      </c>
      <c r="C46" s="10" t="s">
        <v>24</v>
      </c>
      <c r="D46" s="10" t="s">
        <v>25</v>
      </c>
      <c r="E46" s="53" t="str">
        <f t="shared" si="0"/>
        <v>PLE</v>
      </c>
      <c r="F46" s="53" t="str">
        <f t="shared" si="18"/>
        <v>PIN</v>
      </c>
      <c r="G46" s="53" t="str">
        <f t="shared" si="5"/>
        <v>F</v>
      </c>
      <c r="H46" s="54" t="s">
        <v>151</v>
      </c>
      <c r="I46" s="53" t="str">
        <f t="shared" si="6"/>
        <v>PLE-PIN-F013</v>
      </c>
      <c r="J46" s="61" t="s">
        <v>152</v>
      </c>
      <c r="K46" s="55" t="s">
        <v>28</v>
      </c>
      <c r="L46" s="56">
        <f t="shared" si="2"/>
        <v>42996</v>
      </c>
      <c r="M46" s="57">
        <v>42996</v>
      </c>
      <c r="N46" s="51">
        <f t="shared" ca="1" si="3"/>
        <v>872</v>
      </c>
      <c r="O46" s="58"/>
      <c r="P46" s="59" t="s">
        <v>55</v>
      </c>
      <c r="Q46" s="55">
        <v>1</v>
      </c>
      <c r="R46" s="54" t="s">
        <v>153</v>
      </c>
      <c r="U46" s="12"/>
      <c r="W46" s="13"/>
      <c r="X46" s="13"/>
      <c r="Y46" s="13"/>
      <c r="Z46" s="14" t="str">
        <f t="shared" si="4"/>
        <v/>
      </c>
      <c r="AA46" s="15"/>
    </row>
    <row r="47" spans="1:27" s="11" customFormat="1" ht="18" x14ac:dyDescent="0.2">
      <c r="A47" s="51">
        <f>+SUBTOTAL(103,$D$4:D47)</f>
        <v>44</v>
      </c>
      <c r="B47" s="10" t="s">
        <v>23</v>
      </c>
      <c r="C47" s="10" t="s">
        <v>24</v>
      </c>
      <c r="D47" s="10" t="s">
        <v>25</v>
      </c>
      <c r="E47" s="53" t="str">
        <f t="shared" si="0"/>
        <v>PLE</v>
      </c>
      <c r="F47" s="53" t="str">
        <f t="shared" si="18"/>
        <v>PIN</v>
      </c>
      <c r="G47" s="53" t="str">
        <f t="shared" si="5"/>
        <v>F</v>
      </c>
      <c r="H47" s="54" t="s">
        <v>154</v>
      </c>
      <c r="I47" s="53" t="str">
        <f t="shared" si="6"/>
        <v>PLE-PIN-F014</v>
      </c>
      <c r="J47" s="61" t="s">
        <v>155</v>
      </c>
      <c r="K47" s="55" t="s">
        <v>28</v>
      </c>
      <c r="L47" s="56">
        <f t="shared" si="2"/>
        <v>42996</v>
      </c>
      <c r="M47" s="57">
        <v>42996</v>
      </c>
      <c r="N47" s="51">
        <f t="shared" ca="1" si="3"/>
        <v>872</v>
      </c>
      <c r="O47" s="58"/>
      <c r="P47" s="59" t="s">
        <v>55</v>
      </c>
      <c r="Q47" s="55">
        <v>1</v>
      </c>
      <c r="R47" s="54" t="s">
        <v>156</v>
      </c>
      <c r="U47" s="12"/>
      <c r="W47" s="13"/>
      <c r="X47" s="13"/>
      <c r="Y47" s="13"/>
      <c r="Z47" s="14" t="str">
        <f t="shared" si="4"/>
        <v/>
      </c>
      <c r="AA47" s="15"/>
    </row>
    <row r="48" spans="1:27" s="11" customFormat="1" ht="18" x14ac:dyDescent="0.2">
      <c r="A48" s="51">
        <f>+SUBTOTAL(103,$D$4:D48)</f>
        <v>45</v>
      </c>
      <c r="B48" s="10" t="s">
        <v>23</v>
      </c>
      <c r="C48" s="10" t="s">
        <v>24</v>
      </c>
      <c r="D48" s="10" t="s">
        <v>25</v>
      </c>
      <c r="E48" s="53" t="str">
        <f t="shared" si="0"/>
        <v>PLE</v>
      </c>
      <c r="F48" s="53" t="str">
        <f t="shared" si="18"/>
        <v>PIN</v>
      </c>
      <c r="G48" s="53" t="str">
        <f t="shared" si="5"/>
        <v>F</v>
      </c>
      <c r="H48" s="54" t="s">
        <v>157</v>
      </c>
      <c r="I48" s="53" t="str">
        <f t="shared" si="6"/>
        <v>PLE-PIN-F015</v>
      </c>
      <c r="J48" s="61" t="s">
        <v>158</v>
      </c>
      <c r="K48" s="55" t="s">
        <v>28</v>
      </c>
      <c r="L48" s="56">
        <f t="shared" si="2"/>
        <v>43741</v>
      </c>
      <c r="M48" s="57">
        <v>43741</v>
      </c>
      <c r="N48" s="51">
        <f t="shared" ca="1" si="3"/>
        <v>137</v>
      </c>
      <c r="O48" s="58"/>
      <c r="P48" s="59" t="s">
        <v>2102</v>
      </c>
      <c r="Q48" s="55">
        <v>4</v>
      </c>
      <c r="R48" s="54" t="s">
        <v>159</v>
      </c>
      <c r="U48" s="12"/>
      <c r="W48" s="13"/>
      <c r="X48" s="13"/>
      <c r="Y48" s="13"/>
      <c r="Z48" s="14" t="str">
        <f t="shared" si="4"/>
        <v/>
      </c>
      <c r="AA48" s="15"/>
    </row>
    <row r="49" spans="1:27" s="11" customFormat="1" x14ac:dyDescent="0.2">
      <c r="A49" s="51">
        <f>+SUBTOTAL(103,$D$4:D49)</f>
        <v>46</v>
      </c>
      <c r="B49" s="10" t="s">
        <v>23</v>
      </c>
      <c r="C49" s="10" t="s">
        <v>24</v>
      </c>
      <c r="D49" s="10" t="s">
        <v>25</v>
      </c>
      <c r="E49" s="53" t="str">
        <f t="shared" si="0"/>
        <v>PLE</v>
      </c>
      <c r="F49" s="53" t="str">
        <f t="shared" si="18"/>
        <v>PIN</v>
      </c>
      <c r="G49" s="53" t="str">
        <f t="shared" si="5"/>
        <v>F</v>
      </c>
      <c r="H49" s="54" t="s">
        <v>160</v>
      </c>
      <c r="I49" s="53" t="str">
        <f t="shared" si="6"/>
        <v>PLE-PIN-F016</v>
      </c>
      <c r="J49" s="61" t="s">
        <v>161</v>
      </c>
      <c r="K49" s="55" t="s">
        <v>28</v>
      </c>
      <c r="L49" s="56">
        <f t="shared" si="2"/>
        <v>42982</v>
      </c>
      <c r="M49" s="57">
        <v>42982</v>
      </c>
      <c r="N49" s="51">
        <f t="shared" ca="1" si="3"/>
        <v>886</v>
      </c>
      <c r="O49" s="58"/>
      <c r="P49" s="59" t="s">
        <v>29</v>
      </c>
      <c r="Q49" s="55">
        <v>1</v>
      </c>
      <c r="R49" s="54"/>
      <c r="U49" s="12"/>
      <c r="W49" s="13"/>
      <c r="X49" s="13"/>
      <c r="Y49" s="13"/>
      <c r="Z49" s="14" t="str">
        <f t="shared" si="4"/>
        <v/>
      </c>
      <c r="AA49" s="15"/>
    </row>
    <row r="50" spans="1:27" s="11" customFormat="1" ht="18" x14ac:dyDescent="0.2">
      <c r="A50" s="51">
        <f>+SUBTOTAL(103,$D$4:D50)</f>
        <v>47</v>
      </c>
      <c r="B50" s="10" t="s">
        <v>23</v>
      </c>
      <c r="C50" s="10" t="s">
        <v>24</v>
      </c>
      <c r="D50" s="10" t="s">
        <v>25</v>
      </c>
      <c r="E50" s="53" t="str">
        <f t="shared" si="0"/>
        <v>PLE</v>
      </c>
      <c r="F50" s="53" t="str">
        <f t="shared" si="18"/>
        <v>PIN</v>
      </c>
      <c r="G50" s="53" t="str">
        <f t="shared" si="5"/>
        <v>F</v>
      </c>
      <c r="H50" s="54" t="s">
        <v>162</v>
      </c>
      <c r="I50" s="53" t="str">
        <f t="shared" si="6"/>
        <v>PLE-PIN-F017</v>
      </c>
      <c r="J50" s="61" t="s">
        <v>163</v>
      </c>
      <c r="K50" s="55" t="s">
        <v>28</v>
      </c>
      <c r="L50" s="56">
        <f t="shared" si="2"/>
        <v>43861</v>
      </c>
      <c r="M50" s="57">
        <v>43861</v>
      </c>
      <c r="N50" s="51">
        <f t="shared" ca="1" si="3"/>
        <v>20</v>
      </c>
      <c r="O50" s="58"/>
      <c r="P50" s="59" t="s">
        <v>2282</v>
      </c>
      <c r="Q50" s="55">
        <v>3</v>
      </c>
      <c r="R50" s="54"/>
      <c r="U50" s="12"/>
      <c r="W50" s="13"/>
      <c r="X50" s="13"/>
      <c r="Y50" s="13"/>
      <c r="Z50" s="14" t="str">
        <f t="shared" si="4"/>
        <v/>
      </c>
      <c r="AA50" s="15"/>
    </row>
    <row r="51" spans="1:27" s="11" customFormat="1" ht="18" x14ac:dyDescent="0.2">
      <c r="A51" s="51">
        <f>+SUBTOTAL(103,$D$4:D51)</f>
        <v>48</v>
      </c>
      <c r="B51" s="10" t="s">
        <v>23</v>
      </c>
      <c r="C51" s="10" t="s">
        <v>24</v>
      </c>
      <c r="D51" s="10" t="s">
        <v>25</v>
      </c>
      <c r="E51" s="53" t="str">
        <f t="shared" si="0"/>
        <v>PLE</v>
      </c>
      <c r="F51" s="53" t="str">
        <f t="shared" si="18"/>
        <v>PIN</v>
      </c>
      <c r="G51" s="53" t="str">
        <f t="shared" si="5"/>
        <v>F</v>
      </c>
      <c r="H51" s="54" t="s">
        <v>165</v>
      </c>
      <c r="I51" s="53" t="str">
        <f t="shared" si="6"/>
        <v>PLE-PIN-F018</v>
      </c>
      <c r="J51" s="61" t="s">
        <v>166</v>
      </c>
      <c r="K51" s="55" t="s">
        <v>28</v>
      </c>
      <c r="L51" s="56">
        <f t="shared" si="2"/>
        <v>43861</v>
      </c>
      <c r="M51" s="57">
        <v>43861</v>
      </c>
      <c r="N51" s="51">
        <f t="shared" ca="1" si="3"/>
        <v>20</v>
      </c>
      <c r="O51" s="58"/>
      <c r="P51" s="59" t="s">
        <v>2282</v>
      </c>
      <c r="Q51" s="55">
        <v>3</v>
      </c>
      <c r="R51" s="54"/>
      <c r="U51" s="12"/>
      <c r="W51" s="13"/>
      <c r="X51" s="13"/>
      <c r="Y51" s="13"/>
      <c r="Z51" s="14" t="str">
        <f t="shared" si="4"/>
        <v/>
      </c>
      <c r="AA51" s="15"/>
    </row>
    <row r="52" spans="1:27" s="11" customFormat="1" x14ac:dyDescent="0.2">
      <c r="A52" s="51">
        <f>+SUBTOTAL(103,$D$4:D52)</f>
        <v>49</v>
      </c>
      <c r="B52" s="10" t="s">
        <v>23</v>
      </c>
      <c r="C52" s="10" t="s">
        <v>24</v>
      </c>
      <c r="D52" s="10" t="s">
        <v>25</v>
      </c>
      <c r="E52" s="53" t="str">
        <f t="shared" si="0"/>
        <v>PLE</v>
      </c>
      <c r="F52" s="53" t="str">
        <f t="shared" si="18"/>
        <v>PIN</v>
      </c>
      <c r="G52" s="53" t="str">
        <f t="shared" si="5"/>
        <v>F</v>
      </c>
      <c r="H52" s="54" t="s">
        <v>167</v>
      </c>
      <c r="I52" s="53" t="str">
        <f t="shared" si="6"/>
        <v>PLE-PIN-F019</v>
      </c>
      <c r="J52" s="61" t="s">
        <v>168</v>
      </c>
      <c r="K52" s="55" t="s">
        <v>28</v>
      </c>
      <c r="L52" s="56">
        <f t="shared" si="2"/>
        <v>42986</v>
      </c>
      <c r="M52" s="57">
        <v>42986</v>
      </c>
      <c r="N52" s="51">
        <f t="shared" ca="1" si="3"/>
        <v>882</v>
      </c>
      <c r="O52" s="58"/>
      <c r="P52" s="59" t="s">
        <v>164</v>
      </c>
      <c r="Q52" s="55">
        <v>1</v>
      </c>
      <c r="R52" s="54"/>
      <c r="U52" s="12"/>
      <c r="W52" s="13"/>
      <c r="X52" s="13"/>
      <c r="Y52" s="13"/>
      <c r="Z52" s="14" t="str">
        <f t="shared" si="4"/>
        <v/>
      </c>
      <c r="AA52" s="15"/>
    </row>
    <row r="53" spans="1:27" s="11" customFormat="1" x14ac:dyDescent="0.2">
      <c r="A53" s="51">
        <f>+SUBTOTAL(103,$D$4:D53)</f>
        <v>50</v>
      </c>
      <c r="B53" s="10" t="s">
        <v>23</v>
      </c>
      <c r="C53" s="10" t="s">
        <v>24</v>
      </c>
      <c r="D53" s="10" t="s">
        <v>25</v>
      </c>
      <c r="E53" s="53" t="str">
        <f t="shared" si="0"/>
        <v>PLE</v>
      </c>
      <c r="F53" s="53" t="str">
        <f t="shared" si="18"/>
        <v>PIN</v>
      </c>
      <c r="G53" s="53" t="str">
        <f t="shared" si="5"/>
        <v>F</v>
      </c>
      <c r="H53" s="54" t="s">
        <v>169</v>
      </c>
      <c r="I53" s="53" t="str">
        <f t="shared" si="6"/>
        <v>PLE-PIN-F020</v>
      </c>
      <c r="J53" s="61" t="s">
        <v>170</v>
      </c>
      <c r="K53" s="55" t="s">
        <v>28</v>
      </c>
      <c r="L53" s="56">
        <f t="shared" si="2"/>
        <v>43007</v>
      </c>
      <c r="M53" s="57">
        <v>43007</v>
      </c>
      <c r="N53" s="51">
        <f t="shared" ca="1" si="3"/>
        <v>861</v>
      </c>
      <c r="O53" s="58"/>
      <c r="P53" s="59" t="s">
        <v>82</v>
      </c>
      <c r="Q53" s="55">
        <v>1</v>
      </c>
      <c r="R53" s="54"/>
      <c r="U53" s="12"/>
      <c r="W53" s="13"/>
      <c r="X53" s="13"/>
      <c r="Y53" s="13"/>
      <c r="Z53" s="14" t="str">
        <f t="shared" si="4"/>
        <v/>
      </c>
      <c r="AA53" s="15"/>
    </row>
    <row r="54" spans="1:27" s="11" customFormat="1" x14ac:dyDescent="0.2">
      <c r="A54" s="51">
        <f>+SUBTOTAL(103,$D$4:D54)</f>
        <v>51</v>
      </c>
      <c r="B54" s="10" t="s">
        <v>23</v>
      </c>
      <c r="C54" s="10" t="s">
        <v>24</v>
      </c>
      <c r="D54" s="10" t="s">
        <v>25</v>
      </c>
      <c r="E54" s="53" t="str">
        <f t="shared" si="0"/>
        <v>PLE</v>
      </c>
      <c r="F54" s="53" t="str">
        <f t="shared" si="18"/>
        <v>PIN</v>
      </c>
      <c r="G54" s="53" t="str">
        <f t="shared" si="5"/>
        <v>F</v>
      </c>
      <c r="H54" s="54" t="s">
        <v>171</v>
      </c>
      <c r="I54" s="53" t="str">
        <f t="shared" si="6"/>
        <v>PLE-PIN-F021</v>
      </c>
      <c r="J54" s="61" t="s">
        <v>172</v>
      </c>
      <c r="K54" s="55" t="s">
        <v>28</v>
      </c>
      <c r="L54" s="56">
        <f t="shared" si="2"/>
        <v>43014</v>
      </c>
      <c r="M54" s="57">
        <v>43014</v>
      </c>
      <c r="N54" s="51">
        <f t="shared" ca="1" si="3"/>
        <v>854</v>
      </c>
      <c r="O54" s="58"/>
      <c r="P54" s="59" t="s">
        <v>75</v>
      </c>
      <c r="Q54" s="55">
        <v>1</v>
      </c>
      <c r="R54" s="54" t="s">
        <v>173</v>
      </c>
      <c r="U54" s="12"/>
      <c r="W54" s="13"/>
      <c r="X54" s="13"/>
      <c r="Y54" s="13"/>
      <c r="Z54" s="14" t="str">
        <f t="shared" si="4"/>
        <v/>
      </c>
      <c r="AA54" s="15"/>
    </row>
    <row r="55" spans="1:27" s="11" customFormat="1" x14ac:dyDescent="0.2">
      <c r="A55" s="51">
        <f>+SUBTOTAL(103,$D$4:D55)</f>
        <v>52</v>
      </c>
      <c r="B55" s="10" t="s">
        <v>23</v>
      </c>
      <c r="C55" s="10" t="s">
        <v>24</v>
      </c>
      <c r="D55" s="10" t="s">
        <v>25</v>
      </c>
      <c r="E55" s="53" t="str">
        <f t="shared" si="0"/>
        <v>PLE</v>
      </c>
      <c r="F55" s="53" t="str">
        <f t="shared" si="18"/>
        <v>PIN</v>
      </c>
      <c r="G55" s="53" t="str">
        <f t="shared" si="5"/>
        <v>F</v>
      </c>
      <c r="H55" s="54" t="s">
        <v>174</v>
      </c>
      <c r="I55" s="53" t="str">
        <f t="shared" si="6"/>
        <v>PLE-PIN-F022</v>
      </c>
      <c r="J55" s="61" t="s">
        <v>175</v>
      </c>
      <c r="K55" s="55" t="s">
        <v>28</v>
      </c>
      <c r="L55" s="56">
        <f t="shared" si="2"/>
        <v>43007</v>
      </c>
      <c r="M55" s="57">
        <v>43007</v>
      </c>
      <c r="N55" s="51">
        <f t="shared" ca="1" si="3"/>
        <v>861</v>
      </c>
      <c r="O55" s="58"/>
      <c r="P55" s="59" t="s">
        <v>82</v>
      </c>
      <c r="Q55" s="55">
        <v>1</v>
      </c>
      <c r="R55" s="54"/>
      <c r="U55" s="12"/>
      <c r="W55" s="13"/>
      <c r="X55" s="13"/>
      <c r="Y55" s="13"/>
      <c r="Z55" s="14" t="str">
        <f t="shared" si="4"/>
        <v/>
      </c>
      <c r="AA55" s="15"/>
    </row>
    <row r="56" spans="1:27" s="11" customFormat="1" x14ac:dyDescent="0.2">
      <c r="A56" s="51">
        <f>+SUBTOTAL(103,$D$4:D56)</f>
        <v>53</v>
      </c>
      <c r="B56" s="10" t="s">
        <v>23</v>
      </c>
      <c r="C56" s="10" t="s">
        <v>24</v>
      </c>
      <c r="D56" s="10" t="s">
        <v>25</v>
      </c>
      <c r="E56" s="53" t="str">
        <f t="shared" si="0"/>
        <v>PLE</v>
      </c>
      <c r="F56" s="53" t="str">
        <f t="shared" si="18"/>
        <v>PIN</v>
      </c>
      <c r="G56" s="53" t="str">
        <f t="shared" si="5"/>
        <v>F</v>
      </c>
      <c r="H56" s="54" t="s">
        <v>179</v>
      </c>
      <c r="I56" s="53" t="str">
        <f t="shared" si="6"/>
        <v>PLE-PIN-F026</v>
      </c>
      <c r="J56" s="61" t="s">
        <v>180</v>
      </c>
      <c r="K56" s="55" t="s">
        <v>28</v>
      </c>
      <c r="L56" s="56">
        <f t="shared" si="2"/>
        <v>43000</v>
      </c>
      <c r="M56" s="57">
        <v>43000</v>
      </c>
      <c r="N56" s="51">
        <f t="shared" ca="1" si="3"/>
        <v>868</v>
      </c>
      <c r="O56" s="58"/>
      <c r="P56" s="59" t="s">
        <v>164</v>
      </c>
      <c r="Q56" s="55">
        <v>1</v>
      </c>
      <c r="R56" s="54" t="s">
        <v>181</v>
      </c>
      <c r="U56" s="12"/>
      <c r="W56" s="13"/>
      <c r="X56" s="13"/>
      <c r="Y56" s="13"/>
      <c r="Z56" s="14" t="str">
        <f t="shared" si="4"/>
        <v/>
      </c>
      <c r="AA56" s="15"/>
    </row>
    <row r="57" spans="1:27" s="11" customFormat="1" ht="18" x14ac:dyDescent="0.2">
      <c r="A57" s="51">
        <f>+SUBTOTAL(103,$D$4:D57)</f>
        <v>54</v>
      </c>
      <c r="B57" s="10" t="s">
        <v>23</v>
      </c>
      <c r="C57" s="10" t="s">
        <v>24</v>
      </c>
      <c r="D57" s="10" t="s">
        <v>25</v>
      </c>
      <c r="E57" s="53" t="str">
        <f t="shared" si="0"/>
        <v>PLE</v>
      </c>
      <c r="F57" s="53" t="str">
        <f t="shared" si="18"/>
        <v>PIN</v>
      </c>
      <c r="G57" s="53" t="str">
        <f t="shared" si="5"/>
        <v>F</v>
      </c>
      <c r="H57" s="54" t="s">
        <v>182</v>
      </c>
      <c r="I57" s="53" t="str">
        <f t="shared" si="6"/>
        <v>PLE-PIN-F027</v>
      </c>
      <c r="J57" s="61" t="s">
        <v>183</v>
      </c>
      <c r="K57" s="55" t="s">
        <v>28</v>
      </c>
      <c r="L57" s="56">
        <f t="shared" si="2"/>
        <v>43000</v>
      </c>
      <c r="M57" s="57">
        <v>43000</v>
      </c>
      <c r="N57" s="51">
        <f t="shared" ca="1" si="3"/>
        <v>868</v>
      </c>
      <c r="O57" s="58"/>
      <c r="P57" s="59" t="s">
        <v>164</v>
      </c>
      <c r="Q57" s="55">
        <v>1</v>
      </c>
      <c r="R57" s="54" t="s">
        <v>184</v>
      </c>
      <c r="U57" s="12"/>
      <c r="W57" s="13"/>
      <c r="X57" s="13"/>
      <c r="Y57" s="13"/>
      <c r="Z57" s="14" t="str">
        <f t="shared" si="4"/>
        <v/>
      </c>
      <c r="AA57" s="15"/>
    </row>
    <row r="58" spans="1:27" s="11" customFormat="1" x14ac:dyDescent="0.2">
      <c r="A58" s="51">
        <f>+SUBTOTAL(103,$D$4:D58)</f>
        <v>55</v>
      </c>
      <c r="B58" s="10" t="s">
        <v>23</v>
      </c>
      <c r="C58" s="10" t="s">
        <v>24</v>
      </c>
      <c r="D58" s="10" t="s">
        <v>25</v>
      </c>
      <c r="E58" s="53" t="str">
        <f t="shared" si="0"/>
        <v>PLE</v>
      </c>
      <c r="F58" s="53" t="str">
        <f t="shared" si="18"/>
        <v>PIN</v>
      </c>
      <c r="G58" s="53" t="str">
        <f t="shared" si="5"/>
        <v>F</v>
      </c>
      <c r="H58" s="54" t="s">
        <v>185</v>
      </c>
      <c r="I58" s="53" t="str">
        <f t="shared" si="6"/>
        <v>PLE-PIN-F028</v>
      </c>
      <c r="J58" s="61" t="s">
        <v>186</v>
      </c>
      <c r="K58" s="55" t="s">
        <v>28</v>
      </c>
      <c r="L58" s="56">
        <f t="shared" si="2"/>
        <v>43061</v>
      </c>
      <c r="M58" s="57">
        <v>43061</v>
      </c>
      <c r="N58" s="51">
        <f t="shared" ca="1" si="3"/>
        <v>808</v>
      </c>
      <c r="O58" s="58"/>
      <c r="P58" s="59" t="s">
        <v>51</v>
      </c>
      <c r="Q58" s="55">
        <v>1</v>
      </c>
      <c r="R58" s="54" t="s">
        <v>187</v>
      </c>
      <c r="U58" s="12"/>
      <c r="W58" s="13"/>
      <c r="X58" s="13"/>
      <c r="Y58" s="13"/>
      <c r="Z58" s="14" t="str">
        <f t="shared" si="4"/>
        <v/>
      </c>
      <c r="AA58" s="15"/>
    </row>
    <row r="59" spans="1:27" s="11" customFormat="1" ht="18" x14ac:dyDescent="0.2">
      <c r="A59" s="51">
        <f>+SUBTOTAL(103,$D$4:D59)</f>
        <v>56</v>
      </c>
      <c r="B59" s="10" t="s">
        <v>23</v>
      </c>
      <c r="C59" s="10" t="s">
        <v>24</v>
      </c>
      <c r="D59" s="10" t="s">
        <v>25</v>
      </c>
      <c r="E59" s="53" t="str">
        <f t="shared" si="0"/>
        <v>PLE</v>
      </c>
      <c r="F59" s="53" t="str">
        <f t="shared" si="18"/>
        <v>PIN</v>
      </c>
      <c r="G59" s="53" t="str">
        <f t="shared" si="5"/>
        <v>F</v>
      </c>
      <c r="H59" s="54" t="s">
        <v>188</v>
      </c>
      <c r="I59" s="53" t="str">
        <f t="shared" si="6"/>
        <v>PLE-PIN-F029</v>
      </c>
      <c r="J59" s="61" t="s">
        <v>189</v>
      </c>
      <c r="K59" s="55" t="s">
        <v>28</v>
      </c>
      <c r="L59" s="56">
        <f t="shared" si="2"/>
        <v>43061</v>
      </c>
      <c r="M59" s="57">
        <v>43061</v>
      </c>
      <c r="N59" s="51">
        <f t="shared" ca="1" si="3"/>
        <v>808</v>
      </c>
      <c r="O59" s="58"/>
      <c r="P59" s="59" t="s">
        <v>51</v>
      </c>
      <c r="Q59" s="55">
        <v>1</v>
      </c>
      <c r="R59" s="54" t="s">
        <v>190</v>
      </c>
      <c r="U59" s="12"/>
      <c r="W59" s="13"/>
      <c r="X59" s="13"/>
      <c r="Y59" s="13"/>
      <c r="Z59" s="14" t="str">
        <f t="shared" si="4"/>
        <v/>
      </c>
      <c r="AA59" s="15"/>
    </row>
    <row r="60" spans="1:27" s="11" customFormat="1" ht="18" x14ac:dyDescent="0.2">
      <c r="A60" s="51">
        <f>+SUBTOTAL(103,$D$4:D60)</f>
        <v>57</v>
      </c>
      <c r="B60" s="10" t="s">
        <v>23</v>
      </c>
      <c r="C60" s="10" t="s">
        <v>24</v>
      </c>
      <c r="D60" s="10" t="s">
        <v>25</v>
      </c>
      <c r="E60" s="53" t="str">
        <f t="shared" si="0"/>
        <v>PLE</v>
      </c>
      <c r="F60" s="53" t="str">
        <f t="shared" si="18"/>
        <v>PIN</v>
      </c>
      <c r="G60" s="53" t="str">
        <f t="shared" si="5"/>
        <v>F</v>
      </c>
      <c r="H60" s="54" t="s">
        <v>191</v>
      </c>
      <c r="I60" s="53" t="str">
        <f t="shared" si="6"/>
        <v>PLE-PIN-F030</v>
      </c>
      <c r="J60" s="61" t="s">
        <v>192</v>
      </c>
      <c r="K60" s="55" t="s">
        <v>28</v>
      </c>
      <c r="L60" s="56">
        <f t="shared" si="2"/>
        <v>43854</v>
      </c>
      <c r="M60" s="57">
        <v>43854</v>
      </c>
      <c r="N60" s="51">
        <f t="shared" ca="1" si="3"/>
        <v>26</v>
      </c>
      <c r="O60" s="58"/>
      <c r="P60" s="59" t="s">
        <v>2256</v>
      </c>
      <c r="Q60" s="55">
        <v>3</v>
      </c>
      <c r="R60" s="54"/>
      <c r="U60" s="12"/>
      <c r="W60" s="13"/>
      <c r="X60" s="13"/>
      <c r="Y60" s="13"/>
      <c r="Z60" s="14" t="str">
        <f t="shared" si="4"/>
        <v/>
      </c>
      <c r="AA60" s="15"/>
    </row>
    <row r="61" spans="1:27" s="11" customFormat="1" ht="18" x14ac:dyDescent="0.2">
      <c r="A61" s="51">
        <f>+SUBTOTAL(103,$D$4:D61)</f>
        <v>58</v>
      </c>
      <c r="B61" s="10" t="s">
        <v>23</v>
      </c>
      <c r="C61" s="10" t="s">
        <v>24</v>
      </c>
      <c r="D61" s="10" t="s">
        <v>25</v>
      </c>
      <c r="E61" s="53" t="str">
        <f t="shared" si="0"/>
        <v>PLE</v>
      </c>
      <c r="F61" s="53" t="str">
        <f t="shared" si="18"/>
        <v>PIN</v>
      </c>
      <c r="G61" s="53" t="str">
        <f t="shared" si="5"/>
        <v>F</v>
      </c>
      <c r="H61" s="54" t="s">
        <v>193</v>
      </c>
      <c r="I61" s="53" t="str">
        <f t="shared" si="6"/>
        <v>PLE-PIN-F031</v>
      </c>
      <c r="J61" s="61" t="s">
        <v>194</v>
      </c>
      <c r="K61" s="55" t="s">
        <v>217</v>
      </c>
      <c r="L61" s="56">
        <f t="shared" si="2"/>
        <v>43026</v>
      </c>
      <c r="M61" s="57">
        <v>43026</v>
      </c>
      <c r="N61" s="51" t="str">
        <f t="shared" ca="1" si="3"/>
        <v/>
      </c>
      <c r="O61" s="58">
        <v>43216</v>
      </c>
      <c r="P61" s="59" t="s">
        <v>1538</v>
      </c>
      <c r="Q61" s="55">
        <v>1</v>
      </c>
      <c r="R61" s="54"/>
      <c r="U61" s="12"/>
      <c r="W61" s="13"/>
      <c r="X61" s="13"/>
      <c r="Y61" s="13"/>
      <c r="Z61" s="14" t="str">
        <f t="shared" si="4"/>
        <v/>
      </c>
      <c r="AA61" s="15"/>
    </row>
    <row r="62" spans="1:27" s="11" customFormat="1" ht="18" x14ac:dyDescent="0.2">
      <c r="A62" s="51">
        <f>+SUBTOTAL(103,$D$4:D62)</f>
        <v>59</v>
      </c>
      <c r="B62" s="10" t="s">
        <v>23</v>
      </c>
      <c r="C62" s="10" t="s">
        <v>24</v>
      </c>
      <c r="D62" s="10" t="s">
        <v>25</v>
      </c>
      <c r="E62" s="53" t="str">
        <f t="shared" si="0"/>
        <v>PLE</v>
      </c>
      <c r="F62" s="53" t="str">
        <f t="shared" si="18"/>
        <v>PIN</v>
      </c>
      <c r="G62" s="53" t="str">
        <f t="shared" si="5"/>
        <v>F</v>
      </c>
      <c r="H62" s="54" t="s">
        <v>195</v>
      </c>
      <c r="I62" s="53" t="str">
        <f t="shared" si="6"/>
        <v>PLE-PIN-F032</v>
      </c>
      <c r="J62" s="61" t="s">
        <v>196</v>
      </c>
      <c r="K62" s="55" t="s">
        <v>217</v>
      </c>
      <c r="L62" s="56">
        <f t="shared" si="2"/>
        <v>43216</v>
      </c>
      <c r="M62" s="57">
        <v>43216</v>
      </c>
      <c r="N62" s="51" t="str">
        <f t="shared" ca="1" si="3"/>
        <v/>
      </c>
      <c r="O62" s="58">
        <v>43854</v>
      </c>
      <c r="P62" s="59" t="s">
        <v>2255</v>
      </c>
      <c r="Q62" s="55">
        <v>2</v>
      </c>
      <c r="R62" s="54"/>
      <c r="U62" s="12"/>
      <c r="W62" s="13"/>
      <c r="X62" s="13"/>
      <c r="Y62" s="13"/>
      <c r="Z62" s="14" t="str">
        <f t="shared" si="4"/>
        <v/>
      </c>
      <c r="AA62" s="15"/>
    </row>
    <row r="63" spans="1:27" s="60" customFormat="1" x14ac:dyDescent="0.2">
      <c r="A63" s="51">
        <f>+SUBTOTAL(103,$D$4:D63)</f>
        <v>60</v>
      </c>
      <c r="B63" s="52" t="s">
        <v>23</v>
      </c>
      <c r="C63" s="52" t="s">
        <v>24</v>
      </c>
      <c r="D63" s="52" t="s">
        <v>25</v>
      </c>
      <c r="E63" s="53" t="str">
        <f t="shared" ref="E63" si="19">+IF(C63="GESTIÓN TERRITORIAL","GET",IF(C63="DERECHOS HUMANOS","DHH",IF(C63="GESTIÓN CORPORATIVA","GCO",IF(C63="PLANEACIÓN ESTRATÉGICA","PLE",IF(C63="GERENCIA DE LA INFORMACIÓN","GDI","N/A")))))</f>
        <v>PLE</v>
      </c>
      <c r="F63" s="53" t="str">
        <f t="shared" ref="F63" si="20">+VLOOKUP(D63,$U$989:$V$1007,2,FALSE)</f>
        <v>PIN</v>
      </c>
      <c r="G63" s="53" t="str">
        <f t="shared" ref="G63" si="21">+IF(OR(LEN(H63)=1,LEN(H63)=2),H63,IF(LEN(H63)=4,MID(H63,1,1),MID(H63,1,2)))</f>
        <v>F</v>
      </c>
      <c r="H63" s="54" t="s">
        <v>371</v>
      </c>
      <c r="I63" s="53" t="str">
        <f t="shared" ref="I63" si="22">+IF(OR(E63="",F63="",H63=""),"",CONCATENATE(E63,"-",F63,"-",H63))</f>
        <v>PLE-PIN-F033</v>
      </c>
      <c r="J63" s="61" t="s">
        <v>2243</v>
      </c>
      <c r="K63" s="55" t="s">
        <v>28</v>
      </c>
      <c r="L63" s="56">
        <f t="shared" ref="L63" si="23">+IF(M63=0,"",VALUE(M63))</f>
        <v>43830</v>
      </c>
      <c r="M63" s="57">
        <v>43830</v>
      </c>
      <c r="N63" s="51">
        <f t="shared" ref="N63" ca="1" si="24">+IF(K63="Anulado","",IF(M63="","",DAYS360(M63,TODAY())))</f>
        <v>50</v>
      </c>
      <c r="O63" s="58"/>
      <c r="P63" s="59" t="s">
        <v>2242</v>
      </c>
      <c r="Q63" s="55">
        <v>1</v>
      </c>
      <c r="R63" s="54"/>
      <c r="U63" s="62"/>
      <c r="W63" s="63"/>
      <c r="X63" s="63"/>
      <c r="Y63" s="63"/>
      <c r="Z63" s="64"/>
      <c r="AA63" s="65"/>
    </row>
    <row r="64" spans="1:27" s="11" customFormat="1" x14ac:dyDescent="0.2">
      <c r="A64" s="51">
        <f>+SUBTOTAL(103,$D$4:D64)</f>
        <v>61</v>
      </c>
      <c r="B64" s="10" t="s">
        <v>23</v>
      </c>
      <c r="C64" s="10" t="s">
        <v>24</v>
      </c>
      <c r="D64" s="10" t="s">
        <v>25</v>
      </c>
      <c r="E64" s="53" t="str">
        <f t="shared" si="0"/>
        <v>PLE</v>
      </c>
      <c r="F64" s="53" t="str">
        <f t="shared" si="18"/>
        <v>PIN</v>
      </c>
      <c r="G64" s="53" t="str">
        <f t="shared" si="5"/>
        <v>N/</v>
      </c>
      <c r="H64" s="54" t="s">
        <v>197</v>
      </c>
      <c r="I64" s="53" t="str">
        <f t="shared" si="6"/>
        <v>PLE-PIN-N/A</v>
      </c>
      <c r="J64" s="61" t="s">
        <v>198</v>
      </c>
      <c r="K64" s="55" t="s">
        <v>28</v>
      </c>
      <c r="L64" s="56">
        <f t="shared" si="2"/>
        <v>43215</v>
      </c>
      <c r="M64" s="57">
        <v>43215</v>
      </c>
      <c r="N64" s="51">
        <f t="shared" ca="1" si="3"/>
        <v>655</v>
      </c>
      <c r="O64" s="58"/>
      <c r="P64" s="59" t="s">
        <v>1539</v>
      </c>
      <c r="Q64" s="55">
        <v>6</v>
      </c>
      <c r="R64" s="54"/>
      <c r="U64" s="12"/>
      <c r="W64" s="13"/>
      <c r="X64" s="13"/>
      <c r="Y64" s="13"/>
      <c r="Z64" s="14" t="str">
        <f t="shared" si="4"/>
        <v/>
      </c>
      <c r="AA64" s="15"/>
    </row>
    <row r="65" spans="1:27" s="11" customFormat="1" x14ac:dyDescent="0.2">
      <c r="A65" s="51">
        <f>+SUBTOTAL(103,$D$4:D65)</f>
        <v>62</v>
      </c>
      <c r="B65" s="10" t="s">
        <v>23</v>
      </c>
      <c r="C65" s="10" t="s">
        <v>24</v>
      </c>
      <c r="D65" s="10" t="s">
        <v>25</v>
      </c>
      <c r="E65" s="53" t="str">
        <f t="shared" si="0"/>
        <v>PLE</v>
      </c>
      <c r="F65" s="53" t="str">
        <f t="shared" si="18"/>
        <v>PIN</v>
      </c>
      <c r="G65" s="53" t="str">
        <f t="shared" si="5"/>
        <v>N/</v>
      </c>
      <c r="H65" s="54" t="s">
        <v>197</v>
      </c>
      <c r="I65" s="53" t="str">
        <f t="shared" si="6"/>
        <v>PLE-PIN-N/A</v>
      </c>
      <c r="J65" s="61" t="s">
        <v>199</v>
      </c>
      <c r="K65" s="55" t="s">
        <v>28</v>
      </c>
      <c r="L65" s="56">
        <f t="shared" si="2"/>
        <v>43700</v>
      </c>
      <c r="M65" s="57">
        <v>43700</v>
      </c>
      <c r="N65" s="51">
        <f t="shared" ca="1" si="3"/>
        <v>177</v>
      </c>
      <c r="O65" s="58"/>
      <c r="P65" s="59" t="s">
        <v>2073</v>
      </c>
      <c r="Q65" s="55">
        <v>10</v>
      </c>
      <c r="R65" s="54"/>
      <c r="U65" s="12"/>
      <c r="W65" s="13"/>
      <c r="X65" s="13"/>
      <c r="Y65" s="13"/>
      <c r="Z65" s="14" t="str">
        <f t="shared" si="4"/>
        <v/>
      </c>
      <c r="AA65" s="15"/>
    </row>
    <row r="66" spans="1:27" s="11" customFormat="1" x14ac:dyDescent="0.2">
      <c r="A66" s="51">
        <f>+SUBTOTAL(103,$D$4:D66)</f>
        <v>63</v>
      </c>
      <c r="B66" s="10" t="s">
        <v>23</v>
      </c>
      <c r="C66" s="10" t="s">
        <v>24</v>
      </c>
      <c r="D66" s="10" t="s">
        <v>200</v>
      </c>
      <c r="E66" s="53" t="str">
        <f t="shared" si="0"/>
        <v>PLE</v>
      </c>
      <c r="F66" s="53" t="str">
        <f t="shared" si="18"/>
        <v>PGS</v>
      </c>
      <c r="G66" s="53" t="str">
        <f t="shared" si="5"/>
        <v>C</v>
      </c>
      <c r="H66" s="54" t="s">
        <v>26</v>
      </c>
      <c r="I66" s="53" t="str">
        <f t="shared" si="6"/>
        <v>PLE-PGS-C</v>
      </c>
      <c r="J66" s="61" t="s">
        <v>27</v>
      </c>
      <c r="K66" s="55" t="s">
        <v>28</v>
      </c>
      <c r="L66" s="56">
        <f t="shared" si="2"/>
        <v>43096</v>
      </c>
      <c r="M66" s="57">
        <v>43096</v>
      </c>
      <c r="N66" s="51">
        <f t="shared" ca="1" si="3"/>
        <v>773</v>
      </c>
      <c r="O66" s="58"/>
      <c r="P66" s="59"/>
      <c r="Q66" s="55">
        <v>1</v>
      </c>
      <c r="R66" s="54"/>
      <c r="U66" s="12"/>
      <c r="W66" s="13"/>
      <c r="X66" s="13"/>
      <c r="Y66" s="13"/>
      <c r="Z66" s="14" t="str">
        <f t="shared" si="4"/>
        <v/>
      </c>
      <c r="AA66" s="15"/>
    </row>
    <row r="67" spans="1:27" s="11" customFormat="1" x14ac:dyDescent="0.2">
      <c r="A67" s="51">
        <f>+SUBTOTAL(103,$D$4:D67)</f>
        <v>64</v>
      </c>
      <c r="B67" s="10" t="s">
        <v>23</v>
      </c>
      <c r="C67" s="10" t="s">
        <v>24</v>
      </c>
      <c r="D67" s="52" t="s">
        <v>200</v>
      </c>
      <c r="E67" s="53" t="str">
        <f t="shared" ref="E67:E153" si="25">+IF(C67="GESTIÓN TERRITORIAL","GET",IF(C67="DERECHOS HUMANOS","DHH",IF(C67="GESTIÓN CORPORATIVA","GCO",IF(C67="PLANEACIÓN ESTRATÉGICA","PLE",IF(C67="GERENCIA DE LA INFORMACIÓN","GDI","N/A")))))</f>
        <v>PLE</v>
      </c>
      <c r="F67" s="53" t="str">
        <f t="shared" si="18"/>
        <v>PGS</v>
      </c>
      <c r="G67" s="53" t="str">
        <f t="shared" si="5"/>
        <v>MR</v>
      </c>
      <c r="H67" s="54" t="s">
        <v>31</v>
      </c>
      <c r="I67" s="53" t="str">
        <f t="shared" si="6"/>
        <v>PLE-PGS-MR</v>
      </c>
      <c r="J67" s="61" t="s">
        <v>2149</v>
      </c>
      <c r="K67" s="55" t="s">
        <v>28</v>
      </c>
      <c r="L67" s="56">
        <f t="shared" ref="L67:L75" si="26">+IF(M67=0,"",VALUE(M67))</f>
        <v>43759</v>
      </c>
      <c r="M67" s="57">
        <v>43759</v>
      </c>
      <c r="N67" s="51">
        <f t="shared" ref="N67:N153" ca="1" si="27">+IF(K67="Anulado","",IF(M67="","",DAYS360(M67,TODAY())))</f>
        <v>119</v>
      </c>
      <c r="O67" s="58"/>
      <c r="P67" s="59" t="s">
        <v>2117</v>
      </c>
      <c r="Q67" s="55">
        <v>2</v>
      </c>
      <c r="R67" s="54"/>
      <c r="U67" s="12"/>
      <c r="W67" s="13"/>
      <c r="X67" s="13"/>
      <c r="Y67" s="13"/>
      <c r="Z67" s="14" t="str">
        <f t="shared" ref="Z67:Z153" si="28">IF(Y67=0,"",EVEN(Y67)/2)</f>
        <v/>
      </c>
      <c r="AA67" s="15"/>
    </row>
    <row r="68" spans="1:27" s="11" customFormat="1" ht="18" x14ac:dyDescent="0.2">
      <c r="A68" s="51">
        <f>+SUBTOTAL(103,$D$4:D68)</f>
        <v>65</v>
      </c>
      <c r="B68" s="10" t="s">
        <v>23</v>
      </c>
      <c r="C68" s="10" t="s">
        <v>24</v>
      </c>
      <c r="D68" s="10" t="s">
        <v>200</v>
      </c>
      <c r="E68" s="53" t="str">
        <f t="shared" si="25"/>
        <v>PLE</v>
      </c>
      <c r="F68" s="53" t="str">
        <f t="shared" si="18"/>
        <v>PGS</v>
      </c>
      <c r="G68" s="53" t="str">
        <f t="shared" si="5"/>
        <v>P</v>
      </c>
      <c r="H68" s="54" t="s">
        <v>57</v>
      </c>
      <c r="I68" s="53" t="str">
        <f t="shared" si="6"/>
        <v>PLE-PGS-P001</v>
      </c>
      <c r="J68" s="61" t="s">
        <v>201</v>
      </c>
      <c r="K68" s="55" t="s">
        <v>28</v>
      </c>
      <c r="L68" s="56">
        <f t="shared" si="26"/>
        <v>43206</v>
      </c>
      <c r="M68" s="57">
        <v>43206</v>
      </c>
      <c r="N68" s="51">
        <f t="shared" ca="1" si="27"/>
        <v>664</v>
      </c>
      <c r="O68" s="58"/>
      <c r="P68" s="59" t="s">
        <v>1535</v>
      </c>
      <c r="Q68" s="55">
        <v>1</v>
      </c>
      <c r="R68" s="54"/>
      <c r="U68" s="12"/>
      <c r="W68" s="13"/>
      <c r="X68" s="13"/>
      <c r="Y68" s="13"/>
      <c r="Z68" s="14" t="str">
        <f t="shared" si="28"/>
        <v/>
      </c>
      <c r="AA68" s="15"/>
    </row>
    <row r="69" spans="1:27" s="11" customFormat="1" ht="18" x14ac:dyDescent="0.2">
      <c r="A69" s="51">
        <f>+SUBTOTAL(103,$D$4:D69)</f>
        <v>66</v>
      </c>
      <c r="B69" s="10" t="s">
        <v>23</v>
      </c>
      <c r="C69" s="10" t="s">
        <v>24</v>
      </c>
      <c r="D69" s="10" t="s">
        <v>200</v>
      </c>
      <c r="E69" s="53" t="str">
        <f t="shared" ref="E69" si="29">+IF(C69="GESTIÓN TERRITORIAL","GET",IF(C69="DERECHOS HUMANOS","DHH",IF(C69="GESTIÓN CORPORATIVA","GCO",IF(C69="PLANEACIÓN ESTRATÉGICA","PLE",IF(C69="GERENCIA DE LA INFORMACIÓN","GDI","N/A")))))</f>
        <v>PLE</v>
      </c>
      <c r="F69" s="53" t="str">
        <f t="shared" si="18"/>
        <v>PGS</v>
      </c>
      <c r="G69" s="53" t="str">
        <f t="shared" ref="G69" si="30">+IF(OR(LEN(H69)=1,LEN(H69)=2),H69,IF(LEN(H69)=4,MID(H69,1,1),MID(H69,1,2)))</f>
        <v>IN</v>
      </c>
      <c r="H69" s="54" t="s">
        <v>84</v>
      </c>
      <c r="I69" s="53" t="str">
        <f t="shared" ref="I69" si="31">+IF(OR(E69="",F69="",H69=""),"",CONCATENATE(E69,"-",F69,"-",H69))</f>
        <v>PLE-PGS-IN001</v>
      </c>
      <c r="J69" s="61" t="s">
        <v>1723</v>
      </c>
      <c r="K69" s="55" t="s">
        <v>28</v>
      </c>
      <c r="L69" s="56">
        <f t="shared" ref="L69" si="32">+IF(M69=0,"",VALUE(M69))</f>
        <v>43339</v>
      </c>
      <c r="M69" s="57">
        <v>43339</v>
      </c>
      <c r="N69" s="51">
        <f t="shared" ref="N69" ca="1" si="33">+IF(K69="Anulado","",IF(M69="","",DAYS360(M69,TODAY())))</f>
        <v>533</v>
      </c>
      <c r="O69" s="58"/>
      <c r="P69" s="59" t="s">
        <v>1724</v>
      </c>
      <c r="Q69" s="55">
        <v>1</v>
      </c>
      <c r="R69" s="54"/>
      <c r="U69" s="12"/>
      <c r="W69" s="13"/>
      <c r="X69" s="13"/>
      <c r="Y69" s="13"/>
      <c r="Z69" s="14"/>
      <c r="AA69" s="15"/>
    </row>
    <row r="70" spans="1:27" s="11" customFormat="1" x14ac:dyDescent="0.2">
      <c r="A70" s="51">
        <f>+SUBTOTAL(103,$D$4:D70)</f>
        <v>67</v>
      </c>
      <c r="B70" s="10" t="s">
        <v>23</v>
      </c>
      <c r="C70" s="10" t="s">
        <v>202</v>
      </c>
      <c r="D70" s="10" t="s">
        <v>203</v>
      </c>
      <c r="E70" s="53" t="str">
        <f t="shared" si="25"/>
        <v>GDI</v>
      </c>
      <c r="F70" s="53" t="str">
        <f t="shared" ref="F70:F137" si="34">+VLOOKUP(D70,$U$989:$V$1007,2,FALSE)</f>
        <v>TIC</v>
      </c>
      <c r="G70" s="53" t="str">
        <f t="shared" si="5"/>
        <v>C</v>
      </c>
      <c r="H70" s="54" t="s">
        <v>26</v>
      </c>
      <c r="I70" s="53" t="str">
        <f t="shared" si="6"/>
        <v>GDI-TIC-C</v>
      </c>
      <c r="J70" s="61" t="s">
        <v>204</v>
      </c>
      <c r="K70" s="55" t="s">
        <v>28</v>
      </c>
      <c r="L70" s="56">
        <f t="shared" si="26"/>
        <v>43229</v>
      </c>
      <c r="M70" s="57">
        <v>43229</v>
      </c>
      <c r="N70" s="51">
        <f t="shared" ca="1" si="27"/>
        <v>641</v>
      </c>
      <c r="O70" s="58"/>
      <c r="P70" s="59" t="s">
        <v>1543</v>
      </c>
      <c r="Q70" s="55">
        <v>2</v>
      </c>
      <c r="R70" s="54" t="s">
        <v>206</v>
      </c>
      <c r="U70" s="12"/>
      <c r="W70" s="13"/>
      <c r="X70" s="13"/>
      <c r="Y70" s="13"/>
      <c r="Z70" s="14" t="str">
        <f t="shared" si="28"/>
        <v/>
      </c>
      <c r="AA70" s="15"/>
    </row>
    <row r="71" spans="1:27" s="11" customFormat="1" x14ac:dyDescent="0.2">
      <c r="A71" s="51">
        <f>+SUBTOTAL(103,$D$4:D71)</f>
        <v>68</v>
      </c>
      <c r="B71" s="10" t="s">
        <v>23</v>
      </c>
      <c r="C71" s="10" t="s">
        <v>202</v>
      </c>
      <c r="D71" s="52" t="s">
        <v>203</v>
      </c>
      <c r="E71" s="53" t="str">
        <f t="shared" si="25"/>
        <v>GDI</v>
      </c>
      <c r="F71" s="53" t="str">
        <f t="shared" si="34"/>
        <v>TIC</v>
      </c>
      <c r="G71" s="53" t="str">
        <f t="shared" si="5"/>
        <v>MR</v>
      </c>
      <c r="H71" s="54" t="s">
        <v>31</v>
      </c>
      <c r="I71" s="53" t="str">
        <f t="shared" si="6"/>
        <v>GDI-TIC-MR</v>
      </c>
      <c r="J71" s="61" t="s">
        <v>2148</v>
      </c>
      <c r="K71" s="55" t="s">
        <v>28</v>
      </c>
      <c r="L71" s="56">
        <f t="shared" si="26"/>
        <v>43760</v>
      </c>
      <c r="M71" s="57">
        <v>43760</v>
      </c>
      <c r="N71" s="51">
        <f t="shared" ca="1" si="27"/>
        <v>118</v>
      </c>
      <c r="O71" s="58"/>
      <c r="P71" s="59" t="s">
        <v>2147</v>
      </c>
      <c r="Q71" s="55">
        <v>2</v>
      </c>
      <c r="R71" s="54" t="s">
        <v>207</v>
      </c>
      <c r="U71" s="12"/>
      <c r="W71" s="13"/>
      <c r="X71" s="13"/>
      <c r="Y71" s="13"/>
      <c r="Z71" s="14" t="str">
        <f t="shared" si="28"/>
        <v/>
      </c>
      <c r="AA71" s="15"/>
    </row>
    <row r="72" spans="1:27" s="11" customFormat="1" ht="18" x14ac:dyDescent="0.2">
      <c r="A72" s="51">
        <f>+SUBTOTAL(103,$D$4:D72)</f>
        <v>69</v>
      </c>
      <c r="B72" s="10" t="s">
        <v>23</v>
      </c>
      <c r="C72" s="10" t="s">
        <v>202</v>
      </c>
      <c r="D72" s="10" t="s">
        <v>203</v>
      </c>
      <c r="E72" s="53" t="str">
        <f t="shared" si="25"/>
        <v>GDI</v>
      </c>
      <c r="F72" s="53" t="str">
        <f t="shared" si="34"/>
        <v>TIC</v>
      </c>
      <c r="G72" s="53" t="str">
        <f t="shared" si="5"/>
        <v>M</v>
      </c>
      <c r="H72" s="54" t="s">
        <v>33</v>
      </c>
      <c r="I72" s="53" t="str">
        <f t="shared" si="6"/>
        <v>GDI-TIC-M001</v>
      </c>
      <c r="J72" s="61" t="s">
        <v>208</v>
      </c>
      <c r="K72" s="55" t="s">
        <v>217</v>
      </c>
      <c r="L72" s="56">
        <f t="shared" si="26"/>
        <v>43067</v>
      </c>
      <c r="M72" s="57">
        <v>43067</v>
      </c>
      <c r="N72" s="51" t="str">
        <f t="shared" ca="1" si="27"/>
        <v/>
      </c>
      <c r="O72" s="58">
        <v>43286</v>
      </c>
      <c r="P72" s="59" t="s">
        <v>1616</v>
      </c>
      <c r="Q72" s="55">
        <v>1</v>
      </c>
      <c r="R72" s="54" t="s">
        <v>209</v>
      </c>
      <c r="U72" s="12"/>
      <c r="W72" s="13"/>
      <c r="X72" s="13"/>
      <c r="Y72" s="13"/>
      <c r="Z72" s="14" t="str">
        <f t="shared" si="28"/>
        <v/>
      </c>
      <c r="AA72" s="15"/>
    </row>
    <row r="73" spans="1:27" s="11" customFormat="1" x14ac:dyDescent="0.2">
      <c r="A73" s="51">
        <f>+SUBTOTAL(103,$D$4:D73)</f>
        <v>70</v>
      </c>
      <c r="B73" s="10" t="s">
        <v>23</v>
      </c>
      <c r="C73" s="10" t="s">
        <v>202</v>
      </c>
      <c r="D73" s="10" t="s">
        <v>203</v>
      </c>
      <c r="E73" s="53" t="str">
        <f t="shared" si="25"/>
        <v>GDI</v>
      </c>
      <c r="F73" s="53" t="str">
        <f t="shared" si="34"/>
        <v>TIC</v>
      </c>
      <c r="G73" s="53" t="str">
        <f t="shared" ref="G73:G158" si="35">+IF(OR(LEN(H73)=1,LEN(H73)=2),H73,IF(LEN(H73)=4,MID(H73,1,1),MID(H73,1,2)))</f>
        <v>M</v>
      </c>
      <c r="H73" s="54" t="s">
        <v>36</v>
      </c>
      <c r="I73" s="53" t="str">
        <f t="shared" ref="I73:I158" si="36">+IF(OR(E73="",F73="",H73=""),"",CONCATENATE(E73,"-",F73,"-",H73))</f>
        <v>GDI-TIC-M002</v>
      </c>
      <c r="J73" s="61" t="s">
        <v>210</v>
      </c>
      <c r="K73" s="55" t="s">
        <v>28</v>
      </c>
      <c r="L73" s="56">
        <f t="shared" si="26"/>
        <v>43335</v>
      </c>
      <c r="M73" s="57">
        <v>43335</v>
      </c>
      <c r="N73" s="51">
        <f t="shared" ca="1" si="27"/>
        <v>537</v>
      </c>
      <c r="O73" s="58"/>
      <c r="P73" s="59" t="s">
        <v>1711</v>
      </c>
      <c r="Q73" s="55">
        <v>2</v>
      </c>
      <c r="R73" s="54" t="s">
        <v>211</v>
      </c>
      <c r="U73" s="12"/>
      <c r="W73" s="13"/>
      <c r="X73" s="13"/>
      <c r="Y73" s="13"/>
      <c r="Z73" s="14" t="str">
        <f t="shared" si="28"/>
        <v/>
      </c>
      <c r="AA73" s="15"/>
    </row>
    <row r="74" spans="1:27" s="11" customFormat="1" ht="18" x14ac:dyDescent="0.2">
      <c r="A74" s="51">
        <f>+SUBTOTAL(103,$D$4:D74)</f>
        <v>71</v>
      </c>
      <c r="B74" s="10" t="s">
        <v>23</v>
      </c>
      <c r="C74" s="10" t="s">
        <v>202</v>
      </c>
      <c r="D74" s="10" t="s">
        <v>203</v>
      </c>
      <c r="E74" s="53" t="str">
        <f t="shared" si="25"/>
        <v>GDI</v>
      </c>
      <c r="F74" s="53" t="str">
        <f t="shared" si="34"/>
        <v>TIC</v>
      </c>
      <c r="G74" s="53" t="str">
        <f t="shared" si="35"/>
        <v>M</v>
      </c>
      <c r="H74" s="54" t="s">
        <v>39</v>
      </c>
      <c r="I74" s="53" t="str">
        <f t="shared" si="36"/>
        <v>GDI-TIC-M003</v>
      </c>
      <c r="J74" s="61" t="s">
        <v>2236</v>
      </c>
      <c r="K74" s="55" t="s">
        <v>217</v>
      </c>
      <c r="L74" s="56">
        <f t="shared" si="26"/>
        <v>43826</v>
      </c>
      <c r="M74" s="57">
        <v>43826</v>
      </c>
      <c r="N74" s="51" t="str">
        <f t="shared" ca="1" si="27"/>
        <v/>
      </c>
      <c r="O74" s="58">
        <v>43874</v>
      </c>
      <c r="P74" s="59" t="s">
        <v>2235</v>
      </c>
      <c r="Q74" s="55">
        <v>3</v>
      </c>
      <c r="R74" s="54" t="s">
        <v>212</v>
      </c>
      <c r="U74" s="12"/>
      <c r="W74" s="13"/>
      <c r="X74" s="13"/>
      <c r="Y74" s="13"/>
      <c r="Z74" s="14" t="str">
        <f t="shared" si="28"/>
        <v/>
      </c>
      <c r="AA74" s="15"/>
    </row>
    <row r="75" spans="1:27" s="11" customFormat="1" x14ac:dyDescent="0.2">
      <c r="A75" s="51">
        <f>+SUBTOTAL(103,$D$4:D75)</f>
        <v>72</v>
      </c>
      <c r="B75" s="10" t="s">
        <v>23</v>
      </c>
      <c r="C75" s="10" t="s">
        <v>202</v>
      </c>
      <c r="D75" s="10" t="s">
        <v>203</v>
      </c>
      <c r="E75" s="53" t="str">
        <f t="shared" si="25"/>
        <v>GDI</v>
      </c>
      <c r="F75" s="53" t="str">
        <f t="shared" si="34"/>
        <v>TIC</v>
      </c>
      <c r="G75" s="53" t="str">
        <f t="shared" si="35"/>
        <v>M</v>
      </c>
      <c r="H75" s="54" t="s">
        <v>42</v>
      </c>
      <c r="I75" s="53" t="str">
        <f t="shared" si="36"/>
        <v>GDI-TIC-M004</v>
      </c>
      <c r="J75" s="61" t="s">
        <v>1655</v>
      </c>
      <c r="K75" s="55" t="s">
        <v>28</v>
      </c>
      <c r="L75" s="56">
        <f t="shared" si="26"/>
        <v>43333</v>
      </c>
      <c r="M75" s="57">
        <v>43333</v>
      </c>
      <c r="N75" s="51">
        <f t="shared" ca="1" si="27"/>
        <v>539</v>
      </c>
      <c r="O75" s="58"/>
      <c r="P75" s="59" t="s">
        <v>1706</v>
      </c>
      <c r="Q75" s="55">
        <v>3</v>
      </c>
      <c r="R75" s="54" t="s">
        <v>213</v>
      </c>
      <c r="U75" s="12"/>
      <c r="W75" s="13"/>
      <c r="X75" s="13"/>
      <c r="Y75" s="13"/>
      <c r="Z75" s="14" t="str">
        <f t="shared" si="28"/>
        <v/>
      </c>
      <c r="AA75" s="15"/>
    </row>
    <row r="76" spans="1:27" s="11" customFormat="1" ht="18" x14ac:dyDescent="0.2">
      <c r="A76" s="51">
        <f>+SUBTOTAL(103,$D$4:D76)</f>
        <v>73</v>
      </c>
      <c r="B76" s="10" t="s">
        <v>23</v>
      </c>
      <c r="C76" s="10" t="s">
        <v>202</v>
      </c>
      <c r="D76" s="10" t="s">
        <v>203</v>
      </c>
      <c r="E76" s="53" t="str">
        <f t="shared" ref="E76" si="37">+IF(C76="GESTIÓN TERRITORIAL","GET",IF(C76="DERECHOS HUMANOS","DHH",IF(C76="GESTIÓN CORPORATIVA","GCO",IF(C76="PLANEACIÓN ESTRATÉGICA","PLE",IF(C76="GERENCIA DE LA INFORMACIÓN","GDI","N/A")))))</f>
        <v>GDI</v>
      </c>
      <c r="F76" s="53" t="str">
        <f t="shared" si="34"/>
        <v>TIC</v>
      </c>
      <c r="G76" s="53" t="str">
        <f t="shared" ref="G76" si="38">+IF(OR(LEN(H76)=1,LEN(H76)=2),H76,IF(LEN(H76)=4,MID(H76,1,1),MID(H76,1,2)))</f>
        <v>M</v>
      </c>
      <c r="H76" s="54" t="s">
        <v>1610</v>
      </c>
      <c r="I76" s="53" t="str">
        <f t="shared" ref="I76" si="39">+IF(OR(E76="",F76="",H76=""),"",CONCATENATE(E76,"-",F76,"-",H76))</f>
        <v>GDI-TIC-M005</v>
      </c>
      <c r="J76" s="61" t="s">
        <v>1611</v>
      </c>
      <c r="K76" s="55" t="s">
        <v>28</v>
      </c>
      <c r="L76" s="56">
        <f t="shared" ref="L76:L147" si="40">+IF(M76=0,"",VALUE(M76))</f>
        <v>43286</v>
      </c>
      <c r="M76" s="57">
        <v>43286</v>
      </c>
      <c r="N76" s="51">
        <f t="shared" ref="N76" ca="1" si="41">+IF(K76="Anulado","",IF(M76="","",DAYS360(M76,TODAY())))</f>
        <v>585</v>
      </c>
      <c r="O76" s="58"/>
      <c r="P76" s="59" t="s">
        <v>1604</v>
      </c>
      <c r="Q76" s="55">
        <v>1</v>
      </c>
      <c r="R76" s="54"/>
      <c r="U76" s="12"/>
      <c r="W76" s="13"/>
      <c r="X76" s="13"/>
      <c r="Y76" s="13"/>
      <c r="Z76" s="14"/>
      <c r="AA76" s="15"/>
    </row>
    <row r="77" spans="1:27" s="11" customFormat="1" x14ac:dyDescent="0.2">
      <c r="A77" s="51">
        <f>+SUBTOTAL(103,$D$4:D77)</f>
        <v>74</v>
      </c>
      <c r="B77" s="10" t="s">
        <v>23</v>
      </c>
      <c r="C77" s="10" t="s">
        <v>202</v>
      </c>
      <c r="D77" s="10" t="s">
        <v>203</v>
      </c>
      <c r="E77" s="53" t="str">
        <f t="shared" ref="E77" si="42">+IF(C77="GESTIÓN TERRITORIAL","GET",IF(C77="DERECHOS HUMANOS","DHH",IF(C77="GESTIÓN CORPORATIVA","GCO",IF(C77="PLANEACIÓN ESTRATÉGICA","PLE",IF(C77="GERENCIA DE LA INFORMACIÓN","GDI","N/A")))))</f>
        <v>GDI</v>
      </c>
      <c r="F77" s="53" t="str">
        <f t="shared" si="34"/>
        <v>TIC</v>
      </c>
      <c r="G77" s="53" t="str">
        <f t="shared" ref="G77" si="43">+IF(OR(LEN(H77)=1,LEN(H77)=2),H77,IF(LEN(H77)=4,MID(H77,1,1),MID(H77,1,2)))</f>
        <v>M</v>
      </c>
      <c r="H77" s="54" t="s">
        <v>1660</v>
      </c>
      <c r="I77" s="53" t="str">
        <f t="shared" ref="I77" si="44">+IF(OR(E77="",F77="",H77=""),"",CONCATENATE(E77,"-",F77,"-",H77))</f>
        <v>GDI-TIC-M006</v>
      </c>
      <c r="J77" s="61" t="s">
        <v>1661</v>
      </c>
      <c r="K77" s="55" t="s">
        <v>28</v>
      </c>
      <c r="L77" s="56">
        <f t="shared" si="40"/>
        <v>43333</v>
      </c>
      <c r="M77" s="57">
        <v>43333</v>
      </c>
      <c r="N77" s="51">
        <f t="shared" ref="N77" ca="1" si="45">+IF(K77="Anulado","",IF(M77="","",DAYS360(M77,TODAY())))</f>
        <v>539</v>
      </c>
      <c r="O77" s="58"/>
      <c r="P77" s="59" t="s">
        <v>1707</v>
      </c>
      <c r="Q77" s="55">
        <v>2</v>
      </c>
      <c r="R77" s="54"/>
      <c r="U77" s="12"/>
      <c r="W77" s="13"/>
      <c r="X77" s="13"/>
      <c r="Y77" s="13"/>
      <c r="Z77" s="14"/>
      <c r="AA77" s="15"/>
    </row>
    <row r="78" spans="1:27" s="11" customFormat="1" ht="18" x14ac:dyDescent="0.2">
      <c r="A78" s="51">
        <f>+SUBTOTAL(103,$D$4:D78)</f>
        <v>75</v>
      </c>
      <c r="B78" s="10" t="s">
        <v>23</v>
      </c>
      <c r="C78" s="10" t="s">
        <v>202</v>
      </c>
      <c r="D78" s="10" t="s">
        <v>203</v>
      </c>
      <c r="E78" s="53" t="str">
        <f t="shared" si="25"/>
        <v>GDI</v>
      </c>
      <c r="F78" s="53" t="str">
        <f t="shared" si="34"/>
        <v>TIC</v>
      </c>
      <c r="G78" s="53" t="str">
        <f t="shared" si="35"/>
        <v>P</v>
      </c>
      <c r="H78" s="54" t="s">
        <v>57</v>
      </c>
      <c r="I78" s="53" t="str">
        <f t="shared" si="36"/>
        <v>GDI-TIC-P001</v>
      </c>
      <c r="J78" s="61" t="s">
        <v>1612</v>
      </c>
      <c r="K78" s="55" t="s">
        <v>28</v>
      </c>
      <c r="L78" s="56">
        <f t="shared" si="40"/>
        <v>43451</v>
      </c>
      <c r="M78" s="57">
        <v>43451</v>
      </c>
      <c r="N78" s="51">
        <f t="shared" ca="1" si="27"/>
        <v>423</v>
      </c>
      <c r="O78" s="58"/>
      <c r="P78" s="59" t="s">
        <v>1940</v>
      </c>
      <c r="Q78" s="55">
        <v>3</v>
      </c>
      <c r="R78" s="54" t="s">
        <v>214</v>
      </c>
      <c r="U78" s="12"/>
      <c r="W78" s="13"/>
      <c r="X78" s="13"/>
      <c r="Y78" s="13"/>
      <c r="Z78" s="14" t="str">
        <f t="shared" si="28"/>
        <v/>
      </c>
      <c r="AA78" s="15"/>
    </row>
    <row r="79" spans="1:27" s="11" customFormat="1" x14ac:dyDescent="0.2">
      <c r="A79" s="51">
        <f>+SUBTOTAL(103,$D$4:D79)</f>
        <v>76</v>
      </c>
      <c r="B79" s="10" t="s">
        <v>23</v>
      </c>
      <c r="C79" s="10" t="s">
        <v>202</v>
      </c>
      <c r="D79" s="10" t="s">
        <v>203</v>
      </c>
      <c r="E79" s="53" t="str">
        <f t="shared" ref="E79" si="46">+IF(C79="GESTIÓN TERRITORIAL","GET",IF(C79="DERECHOS HUMANOS","DHH",IF(C79="GESTIÓN CORPORATIVA","GCO",IF(C79="PLANEACIÓN ESTRATÉGICA","PLE",IF(C79="GERENCIA DE LA INFORMACIÓN","GDI","N/A")))))</f>
        <v>GDI</v>
      </c>
      <c r="F79" s="53" t="str">
        <f t="shared" si="34"/>
        <v>TIC</v>
      </c>
      <c r="G79" s="53" t="str">
        <f t="shared" ref="G79" si="47">+IF(OR(LEN(H79)=1,LEN(H79)=2),H79,IF(LEN(H79)=4,MID(H79,1,1),MID(H79,1,2)))</f>
        <v>P</v>
      </c>
      <c r="H79" s="54" t="s">
        <v>61</v>
      </c>
      <c r="I79" s="53" t="str">
        <f t="shared" ref="I79" si="48">+IF(OR(E79="",F79="",H79=""),"",CONCATENATE(E79,"-",F79,"-",H79))</f>
        <v>GDI-TIC-P002</v>
      </c>
      <c r="J79" s="61" t="s">
        <v>1613</v>
      </c>
      <c r="K79" s="55" t="s">
        <v>28</v>
      </c>
      <c r="L79" s="56">
        <f t="shared" si="40"/>
        <v>43661</v>
      </c>
      <c r="M79" s="57">
        <v>43661</v>
      </c>
      <c r="N79" s="51">
        <f t="shared" ref="N79" ca="1" si="49">+IF(K79="Anulado","",IF(M79="","",DAYS360(M79,TODAY())))</f>
        <v>215</v>
      </c>
      <c r="O79" s="58"/>
      <c r="P79" s="59" t="s">
        <v>2046</v>
      </c>
      <c r="Q79" s="55">
        <v>3</v>
      </c>
      <c r="R79" s="54"/>
      <c r="U79" s="12"/>
      <c r="W79" s="13"/>
      <c r="X79" s="13"/>
      <c r="Y79" s="13"/>
      <c r="Z79" s="14"/>
      <c r="AA79" s="15"/>
    </row>
    <row r="80" spans="1:27" s="60" customFormat="1" ht="18" x14ac:dyDescent="0.2">
      <c r="A80" s="51">
        <f>+SUBTOTAL(103,$D$4:D80)</f>
        <v>77</v>
      </c>
      <c r="B80" s="52" t="s">
        <v>23</v>
      </c>
      <c r="C80" s="52" t="s">
        <v>202</v>
      </c>
      <c r="D80" s="52" t="s">
        <v>203</v>
      </c>
      <c r="E80" s="53" t="str">
        <f t="shared" ref="E80:E82" si="50">+IF(C80="GESTIÓN TERRITORIAL","GET",IF(C80="DERECHOS HUMANOS","DHH",IF(C80="GESTIÓN CORPORATIVA","GCO",IF(C80="PLANEACIÓN ESTRATÉGICA","PLE",IF(C80="GERENCIA DE LA INFORMACIÓN","GDI","N/A")))))</f>
        <v>GDI</v>
      </c>
      <c r="F80" s="53" t="str">
        <f t="shared" ref="F80:F82" si="51">+VLOOKUP(D80,$U$989:$V$1007,2,FALSE)</f>
        <v>TIC</v>
      </c>
      <c r="G80" s="53" t="str">
        <f t="shared" ref="G80:G82" si="52">+IF(OR(LEN(H80)=1,LEN(H80)=2),H80,IF(LEN(H80)=4,MID(H80,1,1),MID(H80,1,2)))</f>
        <v>PL</v>
      </c>
      <c r="H80" s="54" t="s">
        <v>46</v>
      </c>
      <c r="I80" s="53" t="str">
        <f t="shared" ref="I80:I82" si="53">+IF(OR(E80="",F80="",H80=""),"",CONCATENATE(E80,"-",F80,"-",H80))</f>
        <v>GDI-TIC-PL001</v>
      </c>
      <c r="J80" s="61" t="s">
        <v>2279</v>
      </c>
      <c r="K80" s="55" t="s">
        <v>28</v>
      </c>
      <c r="L80" s="56">
        <f t="shared" ref="L80:L82" si="54">+IF(M80=0,"",VALUE(M80))</f>
        <v>43878</v>
      </c>
      <c r="M80" s="57">
        <v>43878</v>
      </c>
      <c r="N80" s="51">
        <f t="shared" ref="N80:N82" ca="1" si="55">+IF(K80="Anulado","",IF(M80="","",DAYS360(M80,TODAY())))</f>
        <v>3</v>
      </c>
      <c r="O80" s="58"/>
      <c r="P80" s="59" t="s">
        <v>2278</v>
      </c>
      <c r="Q80" s="55">
        <v>1</v>
      </c>
      <c r="R80" s="54" t="s">
        <v>2276</v>
      </c>
      <c r="U80" s="62"/>
      <c r="W80" s="63"/>
      <c r="X80" s="63"/>
      <c r="Y80" s="63"/>
      <c r="Z80" s="64"/>
      <c r="AA80" s="65"/>
    </row>
    <row r="81" spans="1:27" s="60" customFormat="1" x14ac:dyDescent="0.2">
      <c r="A81" s="51">
        <f>+SUBTOTAL(103,$D$4:D81)</f>
        <v>78</v>
      </c>
      <c r="B81" s="52" t="s">
        <v>23</v>
      </c>
      <c r="C81" s="52" t="s">
        <v>202</v>
      </c>
      <c r="D81" s="52" t="s">
        <v>203</v>
      </c>
      <c r="E81" s="53" t="str">
        <f t="shared" si="50"/>
        <v>GDI</v>
      </c>
      <c r="F81" s="53" t="str">
        <f t="shared" si="51"/>
        <v>TIC</v>
      </c>
      <c r="G81" s="53" t="str">
        <f t="shared" si="52"/>
        <v>PL</v>
      </c>
      <c r="H81" s="54" t="s">
        <v>49</v>
      </c>
      <c r="I81" s="53" t="str">
        <f t="shared" si="53"/>
        <v>GDI-TIC-PL002</v>
      </c>
      <c r="J81" s="61" t="s">
        <v>2280</v>
      </c>
      <c r="K81" s="55" t="s">
        <v>28</v>
      </c>
      <c r="L81" s="56">
        <f t="shared" si="54"/>
        <v>43878</v>
      </c>
      <c r="M81" s="57">
        <v>43878</v>
      </c>
      <c r="N81" s="51">
        <f t="shared" ca="1" si="55"/>
        <v>3</v>
      </c>
      <c r="O81" s="58"/>
      <c r="P81" s="59" t="s">
        <v>2277</v>
      </c>
      <c r="Q81" s="55">
        <v>1</v>
      </c>
      <c r="R81" s="54"/>
      <c r="U81" s="62"/>
      <c r="W81" s="63"/>
      <c r="X81" s="63"/>
      <c r="Y81" s="63"/>
      <c r="Z81" s="64"/>
      <c r="AA81" s="65"/>
    </row>
    <row r="82" spans="1:27" s="60" customFormat="1" ht="18" x14ac:dyDescent="0.2">
      <c r="A82" s="51">
        <f>+SUBTOTAL(103,$D$4:D82)</f>
        <v>79</v>
      </c>
      <c r="B82" s="52" t="s">
        <v>23</v>
      </c>
      <c r="C82" s="52" t="s">
        <v>202</v>
      </c>
      <c r="D82" s="52" t="s">
        <v>203</v>
      </c>
      <c r="E82" s="53" t="str">
        <f t="shared" si="50"/>
        <v>GDI</v>
      </c>
      <c r="F82" s="53" t="str">
        <f t="shared" si="51"/>
        <v>TIC</v>
      </c>
      <c r="G82" s="53" t="str">
        <f t="shared" si="52"/>
        <v>PL</v>
      </c>
      <c r="H82" s="54" t="s">
        <v>2259</v>
      </c>
      <c r="I82" s="53" t="str">
        <f t="shared" si="53"/>
        <v>GDI-TIC-PL003</v>
      </c>
      <c r="J82" s="61" t="s">
        <v>2281</v>
      </c>
      <c r="K82" s="55" t="s">
        <v>28</v>
      </c>
      <c r="L82" s="56">
        <f t="shared" si="54"/>
        <v>43878</v>
      </c>
      <c r="M82" s="57">
        <v>43878</v>
      </c>
      <c r="N82" s="51">
        <f t="shared" ca="1" si="55"/>
        <v>3</v>
      </c>
      <c r="O82" s="58"/>
      <c r="P82" s="59" t="s">
        <v>2277</v>
      </c>
      <c r="Q82" s="55">
        <v>1</v>
      </c>
      <c r="R82" s="54"/>
      <c r="U82" s="62"/>
      <c r="W82" s="63"/>
      <c r="X82" s="63"/>
      <c r="Y82" s="63"/>
      <c r="Z82" s="64"/>
      <c r="AA82" s="65"/>
    </row>
    <row r="83" spans="1:27" s="11" customFormat="1" x14ac:dyDescent="0.2">
      <c r="A83" s="51">
        <f>+SUBTOTAL(103,$D$4:D83)</f>
        <v>80</v>
      </c>
      <c r="B83" s="10" t="s">
        <v>23</v>
      </c>
      <c r="C83" s="10" t="s">
        <v>202</v>
      </c>
      <c r="D83" s="10" t="s">
        <v>203</v>
      </c>
      <c r="E83" s="53" t="str">
        <f t="shared" si="25"/>
        <v>GDI</v>
      </c>
      <c r="F83" s="53" t="str">
        <f t="shared" si="34"/>
        <v>TIC</v>
      </c>
      <c r="G83" s="53" t="str">
        <f t="shared" si="35"/>
        <v>IN</v>
      </c>
      <c r="H83" s="54" t="s">
        <v>84</v>
      </c>
      <c r="I83" s="53" t="str">
        <f t="shared" si="36"/>
        <v>GDI-TIC-IN001</v>
      </c>
      <c r="J83" s="61" t="s">
        <v>1608</v>
      </c>
      <c r="K83" s="55" t="s">
        <v>28</v>
      </c>
      <c r="L83" s="56">
        <f t="shared" si="40"/>
        <v>43286</v>
      </c>
      <c r="M83" s="57">
        <v>43286</v>
      </c>
      <c r="N83" s="51">
        <f t="shared" ca="1" si="27"/>
        <v>585</v>
      </c>
      <c r="O83" s="58"/>
      <c r="P83" s="59" t="s">
        <v>1605</v>
      </c>
      <c r="Q83" s="55">
        <v>3</v>
      </c>
      <c r="R83" s="54" t="s">
        <v>215</v>
      </c>
      <c r="U83" s="12"/>
      <c r="W83" s="13"/>
      <c r="X83" s="13"/>
      <c r="Y83" s="13"/>
      <c r="Z83" s="14" t="str">
        <f t="shared" si="28"/>
        <v/>
      </c>
      <c r="AA83" s="15"/>
    </row>
    <row r="84" spans="1:27" s="11" customFormat="1" ht="24" customHeight="1" x14ac:dyDescent="0.2">
      <c r="A84" s="51">
        <f>+SUBTOTAL(103,$D$4:D84)</f>
        <v>81</v>
      </c>
      <c r="B84" s="10" t="s">
        <v>23</v>
      </c>
      <c r="C84" s="10" t="s">
        <v>202</v>
      </c>
      <c r="D84" s="10" t="s">
        <v>203</v>
      </c>
      <c r="E84" s="53" t="str">
        <f t="shared" si="25"/>
        <v>GDI</v>
      </c>
      <c r="F84" s="53" t="str">
        <f t="shared" si="34"/>
        <v>TIC</v>
      </c>
      <c r="G84" s="53" t="str">
        <f t="shared" si="35"/>
        <v>IN</v>
      </c>
      <c r="H84" s="54" t="s">
        <v>87</v>
      </c>
      <c r="I84" s="53" t="str">
        <f t="shared" si="36"/>
        <v>GDI-TIC-IN002</v>
      </c>
      <c r="J84" s="61" t="s">
        <v>216</v>
      </c>
      <c r="K84" s="55" t="s">
        <v>217</v>
      </c>
      <c r="L84" s="56">
        <f t="shared" si="40"/>
        <v>43067</v>
      </c>
      <c r="M84" s="57">
        <v>43067</v>
      </c>
      <c r="N84" s="51" t="str">
        <f t="shared" ca="1" si="27"/>
        <v/>
      </c>
      <c r="O84" s="58">
        <v>43089</v>
      </c>
      <c r="P84" s="59" t="s">
        <v>218</v>
      </c>
      <c r="Q84" s="55">
        <v>1</v>
      </c>
      <c r="R84" s="54" t="s">
        <v>219</v>
      </c>
      <c r="U84" s="12"/>
      <c r="W84" s="13"/>
      <c r="X84" s="13"/>
      <c r="Y84" s="13"/>
      <c r="Z84" s="14" t="str">
        <f t="shared" si="28"/>
        <v/>
      </c>
      <c r="AA84" s="15"/>
    </row>
    <row r="85" spans="1:27" s="11" customFormat="1" ht="18" x14ac:dyDescent="0.2">
      <c r="A85" s="51">
        <f>+SUBTOTAL(103,$D$4:D85)</f>
        <v>82</v>
      </c>
      <c r="B85" s="10" t="s">
        <v>23</v>
      </c>
      <c r="C85" s="10" t="s">
        <v>202</v>
      </c>
      <c r="D85" s="10" t="s">
        <v>203</v>
      </c>
      <c r="E85" s="53" t="str">
        <f t="shared" si="25"/>
        <v>GDI</v>
      </c>
      <c r="F85" s="53" t="str">
        <f t="shared" si="34"/>
        <v>TIC</v>
      </c>
      <c r="G85" s="53" t="str">
        <f t="shared" si="35"/>
        <v>IN</v>
      </c>
      <c r="H85" s="54" t="s">
        <v>90</v>
      </c>
      <c r="I85" s="53" t="str">
        <f t="shared" si="36"/>
        <v>GDI-TIC-IN003</v>
      </c>
      <c r="J85" s="61" t="s">
        <v>220</v>
      </c>
      <c r="K85" s="55" t="s">
        <v>217</v>
      </c>
      <c r="L85" s="56">
        <f t="shared" si="40"/>
        <v>43067</v>
      </c>
      <c r="M85" s="57">
        <v>43067</v>
      </c>
      <c r="N85" s="51" t="str">
        <f t="shared" ca="1" si="27"/>
        <v/>
      </c>
      <c r="O85" s="58">
        <v>43329</v>
      </c>
      <c r="P85" s="59" t="s">
        <v>1704</v>
      </c>
      <c r="Q85" s="55">
        <v>1</v>
      </c>
      <c r="R85" s="54" t="s">
        <v>221</v>
      </c>
      <c r="U85" s="12"/>
      <c r="W85" s="13"/>
      <c r="X85" s="13"/>
      <c r="Y85" s="13"/>
      <c r="Z85" s="14" t="str">
        <f t="shared" si="28"/>
        <v/>
      </c>
      <c r="AA85" s="15"/>
    </row>
    <row r="86" spans="1:27" s="11" customFormat="1" ht="18" x14ac:dyDescent="0.2">
      <c r="A86" s="51">
        <f>+SUBTOTAL(103,$D$4:D86)</f>
        <v>83</v>
      </c>
      <c r="B86" s="10" t="s">
        <v>23</v>
      </c>
      <c r="C86" s="10" t="s">
        <v>202</v>
      </c>
      <c r="D86" s="10" t="s">
        <v>203</v>
      </c>
      <c r="E86" s="53" t="str">
        <f t="shared" si="25"/>
        <v>GDI</v>
      </c>
      <c r="F86" s="53" t="str">
        <f t="shared" si="34"/>
        <v>TIC</v>
      </c>
      <c r="G86" s="53" t="str">
        <f t="shared" si="35"/>
        <v>IN</v>
      </c>
      <c r="H86" s="54" t="s">
        <v>93</v>
      </c>
      <c r="I86" s="53" t="str">
        <f t="shared" si="36"/>
        <v>GDI-TIC-IN004</v>
      </c>
      <c r="J86" s="61" t="s">
        <v>222</v>
      </c>
      <c r="K86" s="55" t="s">
        <v>217</v>
      </c>
      <c r="L86" s="56">
        <f t="shared" si="40"/>
        <v>43067</v>
      </c>
      <c r="M86" s="57">
        <v>43067</v>
      </c>
      <c r="N86" s="51" t="str">
        <f t="shared" ca="1" si="27"/>
        <v/>
      </c>
      <c r="O86" s="58">
        <v>43311</v>
      </c>
      <c r="P86" s="59" t="s">
        <v>1662</v>
      </c>
      <c r="Q86" s="55">
        <v>1</v>
      </c>
      <c r="R86" s="54" t="s">
        <v>223</v>
      </c>
      <c r="U86" s="12"/>
      <c r="W86" s="13"/>
      <c r="X86" s="13"/>
      <c r="Y86" s="13"/>
      <c r="Z86" s="14" t="str">
        <f t="shared" si="28"/>
        <v/>
      </c>
      <c r="AA86" s="15"/>
    </row>
    <row r="87" spans="1:27" s="11" customFormat="1" ht="18" x14ac:dyDescent="0.2">
      <c r="A87" s="51">
        <f>+SUBTOTAL(103,$D$4:D87)</f>
        <v>84</v>
      </c>
      <c r="B87" s="10" t="s">
        <v>23</v>
      </c>
      <c r="C87" s="10" t="s">
        <v>202</v>
      </c>
      <c r="D87" s="10" t="s">
        <v>203</v>
      </c>
      <c r="E87" s="53" t="str">
        <f t="shared" si="25"/>
        <v>GDI</v>
      </c>
      <c r="F87" s="53" t="str">
        <f t="shared" si="34"/>
        <v>TIC</v>
      </c>
      <c r="G87" s="53" t="str">
        <f t="shared" si="35"/>
        <v>IN</v>
      </c>
      <c r="H87" s="54" t="s">
        <v>96</v>
      </c>
      <c r="I87" s="53" t="str">
        <f t="shared" si="36"/>
        <v>GDI-TIC-IN005</v>
      </c>
      <c r="J87" s="61" t="s">
        <v>1609</v>
      </c>
      <c r="K87" s="55" t="s">
        <v>28</v>
      </c>
      <c r="L87" s="56">
        <f t="shared" si="40"/>
        <v>43286</v>
      </c>
      <c r="M87" s="57">
        <v>43286</v>
      </c>
      <c r="N87" s="51">
        <f t="shared" ca="1" si="27"/>
        <v>585</v>
      </c>
      <c r="O87" s="58"/>
      <c r="P87" s="59" t="s">
        <v>1600</v>
      </c>
      <c r="Q87" s="55">
        <v>2</v>
      </c>
      <c r="R87" s="54" t="s">
        <v>224</v>
      </c>
      <c r="U87" s="12"/>
      <c r="W87" s="13"/>
      <c r="X87" s="13"/>
      <c r="Y87" s="13"/>
      <c r="Z87" s="14" t="str">
        <f t="shared" si="28"/>
        <v/>
      </c>
      <c r="AA87" s="15"/>
    </row>
    <row r="88" spans="1:27" s="11" customFormat="1" ht="18" x14ac:dyDescent="0.2">
      <c r="A88" s="51">
        <f>+SUBTOTAL(103,$D$4:D88)</f>
        <v>85</v>
      </c>
      <c r="B88" s="10" t="s">
        <v>23</v>
      </c>
      <c r="C88" s="10" t="s">
        <v>202</v>
      </c>
      <c r="D88" s="10" t="s">
        <v>203</v>
      </c>
      <c r="E88" s="53" t="str">
        <f t="shared" si="25"/>
        <v>GDI</v>
      </c>
      <c r="F88" s="53" t="str">
        <f t="shared" si="34"/>
        <v>TIC</v>
      </c>
      <c r="G88" s="53" t="str">
        <f t="shared" si="35"/>
        <v>IN</v>
      </c>
      <c r="H88" s="54" t="s">
        <v>99</v>
      </c>
      <c r="I88" s="53" t="str">
        <f t="shared" si="36"/>
        <v>GDI-TIC-IN006</v>
      </c>
      <c r="J88" s="61" t="s">
        <v>225</v>
      </c>
      <c r="K88" s="55" t="s">
        <v>217</v>
      </c>
      <c r="L88" s="56">
        <f t="shared" si="40"/>
        <v>43067</v>
      </c>
      <c r="M88" s="57">
        <v>43067</v>
      </c>
      <c r="N88" s="51" t="str">
        <f t="shared" ca="1" si="27"/>
        <v/>
      </c>
      <c r="O88" s="58">
        <v>43286</v>
      </c>
      <c r="P88" s="59" t="s">
        <v>1616</v>
      </c>
      <c r="Q88" s="55">
        <v>1</v>
      </c>
      <c r="R88" s="54" t="s">
        <v>226</v>
      </c>
      <c r="U88" s="12"/>
      <c r="W88" s="13"/>
      <c r="X88" s="13"/>
      <c r="Y88" s="13"/>
      <c r="Z88" s="14" t="str">
        <f t="shared" si="28"/>
        <v/>
      </c>
      <c r="AA88" s="15"/>
    </row>
    <row r="89" spans="1:27" s="11" customFormat="1" ht="18" x14ac:dyDescent="0.2">
      <c r="A89" s="51">
        <f>+SUBTOTAL(103,$D$4:D89)</f>
        <v>86</v>
      </c>
      <c r="B89" s="10" t="s">
        <v>23</v>
      </c>
      <c r="C89" s="10" t="s">
        <v>202</v>
      </c>
      <c r="D89" s="10" t="s">
        <v>203</v>
      </c>
      <c r="E89" s="53" t="str">
        <f t="shared" si="25"/>
        <v>GDI</v>
      </c>
      <c r="F89" s="53" t="str">
        <f t="shared" si="34"/>
        <v>TIC</v>
      </c>
      <c r="G89" s="53" t="str">
        <f t="shared" si="35"/>
        <v>IN</v>
      </c>
      <c r="H89" s="54" t="s">
        <v>102</v>
      </c>
      <c r="I89" s="53" t="str">
        <f t="shared" si="36"/>
        <v>GDI-TIC-IN007</v>
      </c>
      <c r="J89" s="61" t="s">
        <v>227</v>
      </c>
      <c r="K89" s="55" t="s">
        <v>217</v>
      </c>
      <c r="L89" s="56">
        <f t="shared" si="40"/>
        <v>43067</v>
      </c>
      <c r="M89" s="57">
        <v>43067</v>
      </c>
      <c r="N89" s="51" t="str">
        <f t="shared" ca="1" si="27"/>
        <v/>
      </c>
      <c r="O89" s="58">
        <v>43311</v>
      </c>
      <c r="P89" s="59" t="s">
        <v>1662</v>
      </c>
      <c r="Q89" s="55">
        <v>1</v>
      </c>
      <c r="R89" s="54" t="s">
        <v>228</v>
      </c>
      <c r="U89" s="12"/>
      <c r="W89" s="13"/>
      <c r="X89" s="13"/>
      <c r="Y89" s="13"/>
      <c r="Z89" s="14" t="str">
        <f t="shared" si="28"/>
        <v/>
      </c>
      <c r="AA89" s="15"/>
    </row>
    <row r="90" spans="1:27" s="11" customFormat="1" x14ac:dyDescent="0.2">
      <c r="A90" s="51">
        <f>+SUBTOTAL(103,$D$4:D90)</f>
        <v>87</v>
      </c>
      <c r="B90" s="10" t="s">
        <v>23</v>
      </c>
      <c r="C90" s="10" t="s">
        <v>202</v>
      </c>
      <c r="D90" s="10" t="s">
        <v>203</v>
      </c>
      <c r="E90" s="53" t="str">
        <f t="shared" si="25"/>
        <v>GDI</v>
      </c>
      <c r="F90" s="53" t="str">
        <f t="shared" si="34"/>
        <v>TIC</v>
      </c>
      <c r="G90" s="53" t="str">
        <f t="shared" si="35"/>
        <v>IN</v>
      </c>
      <c r="H90" s="54" t="s">
        <v>105</v>
      </c>
      <c r="I90" s="53" t="str">
        <f t="shared" si="36"/>
        <v>GDI-TIC-IN008</v>
      </c>
      <c r="J90" s="61" t="s">
        <v>229</v>
      </c>
      <c r="K90" s="55" t="s">
        <v>217</v>
      </c>
      <c r="L90" s="56">
        <f t="shared" si="40"/>
        <v>43067</v>
      </c>
      <c r="M90" s="57">
        <v>43067</v>
      </c>
      <c r="N90" s="51" t="str">
        <f t="shared" ca="1" si="27"/>
        <v/>
      </c>
      <c r="O90" s="58">
        <v>43286</v>
      </c>
      <c r="P90" s="59" t="s">
        <v>1616</v>
      </c>
      <c r="Q90" s="55">
        <v>1</v>
      </c>
      <c r="R90" s="54" t="s">
        <v>230</v>
      </c>
      <c r="U90" s="12"/>
      <c r="W90" s="13"/>
      <c r="X90" s="13"/>
      <c r="Y90" s="13"/>
      <c r="Z90" s="14" t="str">
        <f t="shared" si="28"/>
        <v/>
      </c>
      <c r="AA90" s="15"/>
    </row>
    <row r="91" spans="1:27" s="11" customFormat="1" ht="18" x14ac:dyDescent="0.2">
      <c r="A91" s="51">
        <f>+SUBTOTAL(103,$D$4:D91)</f>
        <v>88</v>
      </c>
      <c r="B91" s="10" t="s">
        <v>23</v>
      </c>
      <c r="C91" s="10" t="s">
        <v>202</v>
      </c>
      <c r="D91" s="10" t="s">
        <v>203</v>
      </c>
      <c r="E91" s="53" t="str">
        <f t="shared" si="25"/>
        <v>GDI</v>
      </c>
      <c r="F91" s="53" t="str">
        <f t="shared" si="34"/>
        <v>TIC</v>
      </c>
      <c r="G91" s="53" t="str">
        <f t="shared" si="35"/>
        <v>IN</v>
      </c>
      <c r="H91" s="54" t="s">
        <v>107</v>
      </c>
      <c r="I91" s="53" t="str">
        <f t="shared" si="36"/>
        <v>GDI-TIC-IN009</v>
      </c>
      <c r="J91" s="61" t="s">
        <v>231</v>
      </c>
      <c r="K91" s="55" t="s">
        <v>217</v>
      </c>
      <c r="L91" s="56">
        <f t="shared" si="40"/>
        <v>43067</v>
      </c>
      <c r="M91" s="57">
        <v>43067</v>
      </c>
      <c r="N91" s="51" t="str">
        <f t="shared" ca="1" si="27"/>
        <v/>
      </c>
      <c r="O91" s="58">
        <v>43286</v>
      </c>
      <c r="P91" s="59" t="s">
        <v>1616</v>
      </c>
      <c r="Q91" s="55">
        <v>1</v>
      </c>
      <c r="R91" s="54" t="s">
        <v>232</v>
      </c>
      <c r="U91" s="12"/>
      <c r="W91" s="13"/>
      <c r="X91" s="13"/>
      <c r="Y91" s="13"/>
      <c r="Z91" s="14" t="str">
        <f t="shared" si="28"/>
        <v/>
      </c>
      <c r="AA91" s="15"/>
    </row>
    <row r="92" spans="1:27" s="11" customFormat="1" ht="18" x14ac:dyDescent="0.2">
      <c r="A92" s="51">
        <f>+SUBTOTAL(103,$D$4:D92)</f>
        <v>89</v>
      </c>
      <c r="B92" s="10" t="s">
        <v>23</v>
      </c>
      <c r="C92" s="10" t="s">
        <v>202</v>
      </c>
      <c r="D92" s="10" t="s">
        <v>203</v>
      </c>
      <c r="E92" s="53" t="str">
        <f t="shared" si="25"/>
        <v>GDI</v>
      </c>
      <c r="F92" s="53" t="str">
        <f t="shared" si="34"/>
        <v>TIC</v>
      </c>
      <c r="G92" s="53" t="str">
        <f t="shared" si="35"/>
        <v>IN</v>
      </c>
      <c r="H92" s="54" t="s">
        <v>109</v>
      </c>
      <c r="I92" s="53" t="str">
        <f t="shared" si="36"/>
        <v>GDI-TIC-IN010</v>
      </c>
      <c r="J92" s="61" t="s">
        <v>233</v>
      </c>
      <c r="K92" s="55" t="s">
        <v>217</v>
      </c>
      <c r="L92" s="56">
        <f t="shared" si="40"/>
        <v>43067</v>
      </c>
      <c r="M92" s="57">
        <v>43067</v>
      </c>
      <c r="N92" s="51" t="str">
        <f t="shared" ca="1" si="27"/>
        <v/>
      </c>
      <c r="O92" s="58">
        <v>43286</v>
      </c>
      <c r="P92" s="59" t="s">
        <v>1616</v>
      </c>
      <c r="Q92" s="55">
        <v>1</v>
      </c>
      <c r="R92" s="54" t="s">
        <v>234</v>
      </c>
      <c r="U92" s="12"/>
      <c r="W92" s="13"/>
      <c r="X92" s="13"/>
      <c r="Y92" s="13"/>
      <c r="Z92" s="14" t="str">
        <f t="shared" si="28"/>
        <v/>
      </c>
      <c r="AA92" s="15"/>
    </row>
    <row r="93" spans="1:27" s="11" customFormat="1" ht="18" x14ac:dyDescent="0.2">
      <c r="A93" s="51">
        <f>+SUBTOTAL(103,$D$4:D93)</f>
        <v>90</v>
      </c>
      <c r="B93" s="10" t="s">
        <v>23</v>
      </c>
      <c r="C93" s="10" t="s">
        <v>202</v>
      </c>
      <c r="D93" s="10" t="s">
        <v>203</v>
      </c>
      <c r="E93" s="53" t="str">
        <f t="shared" si="25"/>
        <v>GDI</v>
      </c>
      <c r="F93" s="53" t="str">
        <f t="shared" si="34"/>
        <v>TIC</v>
      </c>
      <c r="G93" s="53" t="str">
        <f t="shared" si="35"/>
        <v>IN</v>
      </c>
      <c r="H93" s="54" t="s">
        <v>111</v>
      </c>
      <c r="I93" s="53" t="str">
        <f t="shared" si="36"/>
        <v>GDI-TIC-IN011</v>
      </c>
      <c r="J93" s="61" t="s">
        <v>235</v>
      </c>
      <c r="K93" s="55" t="s">
        <v>217</v>
      </c>
      <c r="L93" s="56">
        <f t="shared" si="40"/>
        <v>43067</v>
      </c>
      <c r="M93" s="57">
        <v>43067</v>
      </c>
      <c r="N93" s="51" t="str">
        <f t="shared" ca="1" si="27"/>
        <v/>
      </c>
      <c r="O93" s="58">
        <v>43119</v>
      </c>
      <c r="P93" s="59" t="s">
        <v>236</v>
      </c>
      <c r="Q93" s="55">
        <v>1</v>
      </c>
      <c r="R93" s="54" t="s">
        <v>237</v>
      </c>
      <c r="U93" s="12"/>
      <c r="W93" s="13"/>
      <c r="X93" s="13"/>
      <c r="Y93" s="13"/>
      <c r="Z93" s="14" t="str">
        <f t="shared" si="28"/>
        <v/>
      </c>
      <c r="AA93" s="15"/>
    </row>
    <row r="94" spans="1:27" s="11" customFormat="1" ht="18" x14ac:dyDescent="0.2">
      <c r="A94" s="51">
        <f>+SUBTOTAL(103,$D$4:D94)</f>
        <v>91</v>
      </c>
      <c r="B94" s="10" t="s">
        <v>23</v>
      </c>
      <c r="C94" s="10" t="s">
        <v>202</v>
      </c>
      <c r="D94" s="10" t="s">
        <v>203</v>
      </c>
      <c r="E94" s="53" t="str">
        <f t="shared" si="25"/>
        <v>GDI</v>
      </c>
      <c r="F94" s="53" t="str">
        <f t="shared" si="34"/>
        <v>TIC</v>
      </c>
      <c r="G94" s="53" t="str">
        <f t="shared" si="35"/>
        <v>IN</v>
      </c>
      <c r="H94" s="54" t="s">
        <v>114</v>
      </c>
      <c r="I94" s="53" t="str">
        <f t="shared" si="36"/>
        <v>GDI-TIC-IN012</v>
      </c>
      <c r="J94" s="61" t="s">
        <v>238</v>
      </c>
      <c r="K94" s="55" t="s">
        <v>217</v>
      </c>
      <c r="L94" s="56">
        <f t="shared" si="40"/>
        <v>43067</v>
      </c>
      <c r="M94" s="57">
        <v>43067</v>
      </c>
      <c r="N94" s="51" t="str">
        <f t="shared" ca="1" si="27"/>
        <v/>
      </c>
      <c r="O94" s="58">
        <v>43286</v>
      </c>
      <c r="P94" s="59" t="s">
        <v>1616</v>
      </c>
      <c r="Q94" s="55">
        <v>1</v>
      </c>
      <c r="R94" s="54" t="s">
        <v>239</v>
      </c>
      <c r="U94" s="12"/>
      <c r="W94" s="13"/>
      <c r="X94" s="13"/>
      <c r="Y94" s="13"/>
      <c r="Z94" s="14" t="str">
        <f t="shared" si="28"/>
        <v/>
      </c>
      <c r="AA94" s="15"/>
    </row>
    <row r="95" spans="1:27" s="11" customFormat="1" ht="18" x14ac:dyDescent="0.2">
      <c r="A95" s="51">
        <f>+SUBTOTAL(103,$D$4:D95)</f>
        <v>92</v>
      </c>
      <c r="B95" s="10" t="s">
        <v>23</v>
      </c>
      <c r="C95" s="10" t="s">
        <v>202</v>
      </c>
      <c r="D95" s="10" t="s">
        <v>203</v>
      </c>
      <c r="E95" s="53" t="str">
        <f t="shared" si="25"/>
        <v>GDI</v>
      </c>
      <c r="F95" s="53" t="str">
        <f t="shared" si="34"/>
        <v>TIC</v>
      </c>
      <c r="G95" s="53" t="str">
        <f t="shared" si="35"/>
        <v>IN</v>
      </c>
      <c r="H95" s="54" t="s">
        <v>240</v>
      </c>
      <c r="I95" s="53" t="str">
        <f t="shared" si="36"/>
        <v>GDI-TIC-IN013</v>
      </c>
      <c r="J95" s="61" t="s">
        <v>241</v>
      </c>
      <c r="K95" s="55" t="s">
        <v>217</v>
      </c>
      <c r="L95" s="56">
        <f t="shared" si="40"/>
        <v>43067</v>
      </c>
      <c r="M95" s="57">
        <v>43067</v>
      </c>
      <c r="N95" s="51" t="str">
        <f t="shared" ca="1" si="27"/>
        <v/>
      </c>
      <c r="O95" s="58">
        <v>43286</v>
      </c>
      <c r="P95" s="59" t="s">
        <v>1616</v>
      </c>
      <c r="Q95" s="55">
        <v>1</v>
      </c>
      <c r="R95" s="54" t="s">
        <v>242</v>
      </c>
      <c r="U95" s="12"/>
      <c r="W95" s="13"/>
      <c r="X95" s="13"/>
      <c r="Y95" s="13"/>
      <c r="Z95" s="14" t="str">
        <f t="shared" si="28"/>
        <v/>
      </c>
      <c r="AA95" s="15"/>
    </row>
    <row r="96" spans="1:27" s="11" customFormat="1" ht="18" x14ac:dyDescent="0.2">
      <c r="A96" s="51">
        <f>+SUBTOTAL(103,$D$4:D96)</f>
        <v>93</v>
      </c>
      <c r="B96" s="10" t="s">
        <v>23</v>
      </c>
      <c r="C96" s="10" t="s">
        <v>202</v>
      </c>
      <c r="D96" s="10" t="s">
        <v>203</v>
      </c>
      <c r="E96" s="53" t="str">
        <f t="shared" si="25"/>
        <v>GDI</v>
      </c>
      <c r="F96" s="53" t="str">
        <f t="shared" si="34"/>
        <v>TIC</v>
      </c>
      <c r="G96" s="53" t="str">
        <f t="shared" si="35"/>
        <v>IN</v>
      </c>
      <c r="H96" s="54" t="s">
        <v>243</v>
      </c>
      <c r="I96" s="53" t="str">
        <f t="shared" si="36"/>
        <v>GDI-TIC-IN014</v>
      </c>
      <c r="J96" s="61" t="s">
        <v>244</v>
      </c>
      <c r="K96" s="55" t="s">
        <v>217</v>
      </c>
      <c r="L96" s="56">
        <f t="shared" si="40"/>
        <v>43067</v>
      </c>
      <c r="M96" s="57">
        <v>43067</v>
      </c>
      <c r="N96" s="51" t="str">
        <f t="shared" ca="1" si="27"/>
        <v/>
      </c>
      <c r="O96" s="58">
        <v>43286</v>
      </c>
      <c r="P96" s="59" t="s">
        <v>1616</v>
      </c>
      <c r="Q96" s="55">
        <v>1</v>
      </c>
      <c r="R96" s="54" t="s">
        <v>245</v>
      </c>
      <c r="U96" s="12"/>
      <c r="W96" s="13"/>
      <c r="X96" s="13"/>
      <c r="Y96" s="13"/>
      <c r="Z96" s="14" t="str">
        <f t="shared" si="28"/>
        <v/>
      </c>
      <c r="AA96" s="15"/>
    </row>
    <row r="97" spans="1:27" s="11" customFormat="1" ht="27" x14ac:dyDescent="0.2">
      <c r="A97" s="51">
        <f>+SUBTOTAL(103,$D$4:D97)</f>
        <v>94</v>
      </c>
      <c r="B97" s="10" t="s">
        <v>23</v>
      </c>
      <c r="C97" s="10" t="s">
        <v>202</v>
      </c>
      <c r="D97" s="10" t="s">
        <v>203</v>
      </c>
      <c r="E97" s="53" t="str">
        <f t="shared" si="25"/>
        <v>GDI</v>
      </c>
      <c r="F97" s="53" t="str">
        <f t="shared" si="34"/>
        <v>TIC</v>
      </c>
      <c r="G97" s="53" t="str">
        <f t="shared" si="35"/>
        <v>IN</v>
      </c>
      <c r="H97" s="54" t="s">
        <v>246</v>
      </c>
      <c r="I97" s="53" t="str">
        <f t="shared" si="36"/>
        <v>GDI-TIC-IN015</v>
      </c>
      <c r="J97" s="61" t="s">
        <v>1606</v>
      </c>
      <c r="K97" s="55" t="s">
        <v>28</v>
      </c>
      <c r="L97" s="56">
        <f t="shared" si="40"/>
        <v>43286</v>
      </c>
      <c r="M97" s="57">
        <v>43286</v>
      </c>
      <c r="N97" s="51">
        <f t="shared" ca="1" si="27"/>
        <v>585</v>
      </c>
      <c r="O97" s="58"/>
      <c r="P97" s="59" t="s">
        <v>1600</v>
      </c>
      <c r="Q97" s="55">
        <v>2</v>
      </c>
      <c r="R97" s="54" t="s">
        <v>247</v>
      </c>
      <c r="U97" s="12"/>
      <c r="W97" s="13"/>
      <c r="X97" s="13"/>
      <c r="Y97" s="13"/>
      <c r="Z97" s="14" t="str">
        <f t="shared" si="28"/>
        <v/>
      </c>
      <c r="AA97" s="15"/>
    </row>
    <row r="98" spans="1:27" s="11" customFormat="1" x14ac:dyDescent="0.2">
      <c r="A98" s="51">
        <f>+SUBTOTAL(103,$D$4:D98)</f>
        <v>95</v>
      </c>
      <c r="B98" s="10" t="s">
        <v>23</v>
      </c>
      <c r="C98" s="10" t="s">
        <v>202</v>
      </c>
      <c r="D98" s="10" t="s">
        <v>203</v>
      </c>
      <c r="E98" s="53" t="str">
        <f t="shared" si="25"/>
        <v>GDI</v>
      </c>
      <c r="F98" s="53" t="str">
        <f t="shared" si="34"/>
        <v>TIC</v>
      </c>
      <c r="G98" s="53" t="str">
        <f t="shared" si="35"/>
        <v>IN</v>
      </c>
      <c r="H98" s="54" t="s">
        <v>248</v>
      </c>
      <c r="I98" s="53" t="str">
        <f t="shared" si="36"/>
        <v>GDI-TIC-IN016</v>
      </c>
      <c r="J98" s="61" t="s">
        <v>1607</v>
      </c>
      <c r="K98" s="55" t="s">
        <v>28</v>
      </c>
      <c r="L98" s="56">
        <f t="shared" si="40"/>
        <v>43286</v>
      </c>
      <c r="M98" s="57">
        <v>43286</v>
      </c>
      <c r="N98" s="51">
        <f t="shared" ca="1" si="27"/>
        <v>585</v>
      </c>
      <c r="O98" s="58"/>
      <c r="P98" s="59" t="s">
        <v>1600</v>
      </c>
      <c r="Q98" s="55">
        <v>2</v>
      </c>
      <c r="R98" s="54" t="s">
        <v>249</v>
      </c>
      <c r="U98" s="12"/>
      <c r="W98" s="13"/>
      <c r="X98" s="13"/>
      <c r="Y98" s="13"/>
      <c r="Z98" s="14" t="str">
        <f t="shared" si="28"/>
        <v/>
      </c>
      <c r="AA98" s="15"/>
    </row>
    <row r="99" spans="1:27" s="11" customFormat="1" x14ac:dyDescent="0.2">
      <c r="A99" s="51">
        <f>+SUBTOTAL(103,$D$4:D99)</f>
        <v>96</v>
      </c>
      <c r="B99" s="10" t="s">
        <v>23</v>
      </c>
      <c r="C99" s="10" t="s">
        <v>202</v>
      </c>
      <c r="D99" s="10" t="s">
        <v>203</v>
      </c>
      <c r="E99" s="53" t="str">
        <f t="shared" si="25"/>
        <v>GDI</v>
      </c>
      <c r="F99" s="53" t="str">
        <f t="shared" si="34"/>
        <v>TIC</v>
      </c>
      <c r="G99" s="53" t="str">
        <f t="shared" si="35"/>
        <v>IN</v>
      </c>
      <c r="H99" s="54" t="s">
        <v>250</v>
      </c>
      <c r="I99" s="53" t="str">
        <f t="shared" si="36"/>
        <v>GDI-TIC-IN017</v>
      </c>
      <c r="J99" s="61" t="s">
        <v>251</v>
      </c>
      <c r="K99" s="55" t="s">
        <v>217</v>
      </c>
      <c r="L99" s="56">
        <f t="shared" si="40"/>
        <v>43067</v>
      </c>
      <c r="M99" s="57">
        <v>43067</v>
      </c>
      <c r="N99" s="51" t="str">
        <f t="shared" ca="1" si="27"/>
        <v/>
      </c>
      <c r="O99" s="58">
        <v>43277</v>
      </c>
      <c r="P99" s="59" t="s">
        <v>1617</v>
      </c>
      <c r="Q99" s="55">
        <v>1</v>
      </c>
      <c r="R99" s="54" t="s">
        <v>252</v>
      </c>
      <c r="U99" s="12"/>
      <c r="W99" s="13"/>
      <c r="X99" s="13"/>
      <c r="Y99" s="13"/>
      <c r="Z99" s="14" t="str">
        <f t="shared" si="28"/>
        <v/>
      </c>
      <c r="AA99" s="15"/>
    </row>
    <row r="100" spans="1:27" s="11" customFormat="1" ht="18" x14ac:dyDescent="0.2">
      <c r="A100" s="51">
        <f>+SUBTOTAL(103,$D$4:D100)</f>
        <v>97</v>
      </c>
      <c r="B100" s="10" t="s">
        <v>23</v>
      </c>
      <c r="C100" s="10" t="s">
        <v>202</v>
      </c>
      <c r="D100" s="10" t="s">
        <v>203</v>
      </c>
      <c r="E100" s="53" t="str">
        <f t="shared" si="25"/>
        <v>GDI</v>
      </c>
      <c r="F100" s="53" t="str">
        <f t="shared" si="34"/>
        <v>TIC</v>
      </c>
      <c r="G100" s="53" t="str">
        <f t="shared" si="35"/>
        <v>IN</v>
      </c>
      <c r="H100" s="54" t="s">
        <v>253</v>
      </c>
      <c r="I100" s="53" t="str">
        <f t="shared" si="36"/>
        <v>GDI-TIC-IN018</v>
      </c>
      <c r="J100" s="61" t="s">
        <v>254</v>
      </c>
      <c r="K100" s="55" t="s">
        <v>217</v>
      </c>
      <c r="L100" s="56">
        <f t="shared" si="40"/>
        <v>43067</v>
      </c>
      <c r="M100" s="57">
        <v>43067</v>
      </c>
      <c r="N100" s="51" t="str">
        <f t="shared" ca="1" si="27"/>
        <v/>
      </c>
      <c r="O100" s="58">
        <v>43286</v>
      </c>
      <c r="P100" s="59" t="s">
        <v>1616</v>
      </c>
      <c r="Q100" s="55">
        <v>1</v>
      </c>
      <c r="R100" s="54" t="s">
        <v>255</v>
      </c>
      <c r="U100" s="12"/>
      <c r="W100" s="13"/>
      <c r="X100" s="13"/>
      <c r="Y100" s="13"/>
      <c r="Z100" s="14" t="str">
        <f t="shared" si="28"/>
        <v/>
      </c>
      <c r="AA100" s="15"/>
    </row>
    <row r="101" spans="1:27" s="11" customFormat="1" x14ac:dyDescent="0.2">
      <c r="A101" s="51">
        <f>+SUBTOTAL(103,$D$4:D101)</f>
        <v>98</v>
      </c>
      <c r="B101" s="10" t="s">
        <v>23</v>
      </c>
      <c r="C101" s="10" t="s">
        <v>202</v>
      </c>
      <c r="D101" s="10" t="s">
        <v>203</v>
      </c>
      <c r="E101" s="53" t="str">
        <f t="shared" si="25"/>
        <v>GDI</v>
      </c>
      <c r="F101" s="53" t="str">
        <f t="shared" si="34"/>
        <v>TIC</v>
      </c>
      <c r="G101" s="53" t="str">
        <f t="shared" si="35"/>
        <v>IN</v>
      </c>
      <c r="H101" s="54" t="s">
        <v>256</v>
      </c>
      <c r="I101" s="53" t="str">
        <f t="shared" si="36"/>
        <v>GDI-TIC-IN019</v>
      </c>
      <c r="J101" s="61" t="s">
        <v>257</v>
      </c>
      <c r="K101" s="55" t="s">
        <v>217</v>
      </c>
      <c r="L101" s="56">
        <f t="shared" si="40"/>
        <v>43067</v>
      </c>
      <c r="M101" s="57">
        <v>43067</v>
      </c>
      <c r="N101" s="51" t="str">
        <f t="shared" ca="1" si="27"/>
        <v/>
      </c>
      <c r="O101" s="58">
        <v>43119</v>
      </c>
      <c r="P101" s="59" t="s">
        <v>258</v>
      </c>
      <c r="Q101" s="55">
        <v>1</v>
      </c>
      <c r="R101" s="54" t="s">
        <v>259</v>
      </c>
      <c r="U101" s="12"/>
      <c r="W101" s="13"/>
      <c r="X101" s="13"/>
      <c r="Y101" s="13"/>
      <c r="Z101" s="14" t="str">
        <f t="shared" si="28"/>
        <v/>
      </c>
      <c r="AA101" s="15"/>
    </row>
    <row r="102" spans="1:27" s="11" customFormat="1" x14ac:dyDescent="0.2">
      <c r="A102" s="51">
        <f>+SUBTOTAL(103,$D$4:D102)</f>
        <v>99</v>
      </c>
      <c r="B102" s="10" t="s">
        <v>23</v>
      </c>
      <c r="C102" s="10" t="s">
        <v>202</v>
      </c>
      <c r="D102" s="10" t="s">
        <v>203</v>
      </c>
      <c r="E102" s="53" t="str">
        <f t="shared" si="25"/>
        <v>GDI</v>
      </c>
      <c r="F102" s="53" t="str">
        <f t="shared" si="34"/>
        <v>TIC</v>
      </c>
      <c r="G102" s="53" t="str">
        <f t="shared" si="35"/>
        <v>F</v>
      </c>
      <c r="H102" s="54" t="s">
        <v>116</v>
      </c>
      <c r="I102" s="53" t="str">
        <f t="shared" si="36"/>
        <v>GDI-TIC-F001</v>
      </c>
      <c r="J102" s="61" t="s">
        <v>260</v>
      </c>
      <c r="K102" s="55" t="s">
        <v>28</v>
      </c>
      <c r="L102" s="56">
        <f t="shared" si="40"/>
        <v>43286</v>
      </c>
      <c r="M102" s="57">
        <v>43286</v>
      </c>
      <c r="N102" s="51">
        <f t="shared" ca="1" si="27"/>
        <v>585</v>
      </c>
      <c r="O102" s="58"/>
      <c r="P102" s="59" t="s">
        <v>1599</v>
      </c>
      <c r="Q102" s="55">
        <v>2</v>
      </c>
      <c r="R102" s="54" t="s">
        <v>261</v>
      </c>
      <c r="U102" s="12"/>
      <c r="W102" s="13"/>
      <c r="X102" s="13"/>
      <c r="Y102" s="13"/>
      <c r="Z102" s="14" t="str">
        <f t="shared" si="28"/>
        <v/>
      </c>
      <c r="AA102" s="15"/>
    </row>
    <row r="103" spans="1:27" s="11" customFormat="1" x14ac:dyDescent="0.2">
      <c r="A103" s="51">
        <f>+SUBTOTAL(103,$D$4:D103)</f>
        <v>100</v>
      </c>
      <c r="B103" s="10" t="s">
        <v>23</v>
      </c>
      <c r="C103" s="10" t="s">
        <v>202</v>
      </c>
      <c r="D103" s="10" t="s">
        <v>203</v>
      </c>
      <c r="E103" s="53" t="str">
        <f t="shared" si="25"/>
        <v>GDI</v>
      </c>
      <c r="F103" s="53" t="str">
        <f t="shared" si="34"/>
        <v>TIC</v>
      </c>
      <c r="G103" s="53" t="str">
        <f t="shared" si="35"/>
        <v>F</v>
      </c>
      <c r="H103" s="54" t="s">
        <v>119</v>
      </c>
      <c r="I103" s="53" t="str">
        <f t="shared" si="36"/>
        <v>GDI-TIC-F002</v>
      </c>
      <c r="J103" s="61" t="s">
        <v>262</v>
      </c>
      <c r="K103" s="55" t="s">
        <v>217</v>
      </c>
      <c r="L103" s="56">
        <f t="shared" si="40"/>
        <v>43013</v>
      </c>
      <c r="M103" s="57">
        <v>43013</v>
      </c>
      <c r="N103" s="51" t="str">
        <f t="shared" ca="1" si="27"/>
        <v/>
      </c>
      <c r="O103" s="58">
        <v>43286</v>
      </c>
      <c r="P103" s="59" t="s">
        <v>1616</v>
      </c>
      <c r="Q103" s="55">
        <v>1</v>
      </c>
      <c r="R103" s="54" t="s">
        <v>263</v>
      </c>
      <c r="U103" s="12"/>
      <c r="W103" s="13"/>
      <c r="X103" s="13"/>
      <c r="Y103" s="13"/>
      <c r="Z103" s="14" t="str">
        <f t="shared" si="28"/>
        <v/>
      </c>
      <c r="AA103" s="15"/>
    </row>
    <row r="104" spans="1:27" s="11" customFormat="1" x14ac:dyDescent="0.2">
      <c r="A104" s="51">
        <f>+SUBTOTAL(103,$D$4:D104)</f>
        <v>101</v>
      </c>
      <c r="B104" s="10" t="s">
        <v>23</v>
      </c>
      <c r="C104" s="10" t="s">
        <v>202</v>
      </c>
      <c r="D104" s="10" t="s">
        <v>203</v>
      </c>
      <c r="E104" s="53" t="str">
        <f t="shared" si="25"/>
        <v>GDI</v>
      </c>
      <c r="F104" s="53" t="str">
        <f t="shared" si="34"/>
        <v>TIC</v>
      </c>
      <c r="G104" s="53" t="str">
        <f t="shared" si="35"/>
        <v>F</v>
      </c>
      <c r="H104" s="54" t="s">
        <v>122</v>
      </c>
      <c r="I104" s="53" t="str">
        <f t="shared" si="36"/>
        <v>GDI-TIC-F003</v>
      </c>
      <c r="J104" s="61" t="s">
        <v>264</v>
      </c>
      <c r="K104" s="55" t="s">
        <v>217</v>
      </c>
      <c r="L104" s="56">
        <f t="shared" si="40"/>
        <v>43013</v>
      </c>
      <c r="M104" s="57">
        <v>43013</v>
      </c>
      <c r="N104" s="51" t="str">
        <f t="shared" ca="1" si="27"/>
        <v/>
      </c>
      <c r="O104" s="58">
        <v>43277</v>
      </c>
      <c r="P104" s="59" t="s">
        <v>1617</v>
      </c>
      <c r="Q104" s="55">
        <v>1</v>
      </c>
      <c r="R104" s="54" t="s">
        <v>265</v>
      </c>
      <c r="U104" s="12"/>
      <c r="W104" s="13"/>
      <c r="X104" s="13"/>
      <c r="Y104" s="13"/>
      <c r="Z104" s="14" t="str">
        <f t="shared" si="28"/>
        <v/>
      </c>
      <c r="AA104" s="15"/>
    </row>
    <row r="105" spans="1:27" s="11" customFormat="1" x14ac:dyDescent="0.2">
      <c r="A105" s="51">
        <f>+SUBTOTAL(103,$D$4:D105)</f>
        <v>102</v>
      </c>
      <c r="B105" s="10" t="s">
        <v>23</v>
      </c>
      <c r="C105" s="10" t="s">
        <v>202</v>
      </c>
      <c r="D105" s="10" t="s">
        <v>203</v>
      </c>
      <c r="E105" s="53" t="str">
        <f t="shared" si="25"/>
        <v>GDI</v>
      </c>
      <c r="F105" s="53" t="str">
        <f t="shared" si="34"/>
        <v>TIC</v>
      </c>
      <c r="G105" s="53" t="str">
        <f t="shared" si="35"/>
        <v>F</v>
      </c>
      <c r="H105" s="54" t="s">
        <v>125</v>
      </c>
      <c r="I105" s="53" t="str">
        <f t="shared" si="36"/>
        <v>GDI-TIC-F004</v>
      </c>
      <c r="J105" s="61" t="s">
        <v>266</v>
      </c>
      <c r="K105" s="55" t="s">
        <v>217</v>
      </c>
      <c r="L105" s="56">
        <f t="shared" si="40"/>
        <v>43013</v>
      </c>
      <c r="M105" s="57">
        <v>43013</v>
      </c>
      <c r="N105" s="51" t="str">
        <f t="shared" ca="1" si="27"/>
        <v/>
      </c>
      <c r="O105" s="58">
        <v>43277</v>
      </c>
      <c r="P105" s="59" t="s">
        <v>1617</v>
      </c>
      <c r="Q105" s="55">
        <v>1</v>
      </c>
      <c r="R105" s="54" t="s">
        <v>267</v>
      </c>
      <c r="U105" s="12"/>
      <c r="W105" s="13"/>
      <c r="X105" s="13"/>
      <c r="Y105" s="13"/>
      <c r="Z105" s="14" t="str">
        <f t="shared" si="28"/>
        <v/>
      </c>
      <c r="AA105" s="15"/>
    </row>
    <row r="106" spans="1:27" s="11" customFormat="1" x14ac:dyDescent="0.2">
      <c r="A106" s="51">
        <f>+SUBTOTAL(103,$D$4:D106)</f>
        <v>103</v>
      </c>
      <c r="B106" s="10" t="s">
        <v>23</v>
      </c>
      <c r="C106" s="10" t="s">
        <v>202</v>
      </c>
      <c r="D106" s="10" t="s">
        <v>203</v>
      </c>
      <c r="E106" s="53" t="str">
        <f t="shared" si="25"/>
        <v>GDI</v>
      </c>
      <c r="F106" s="53" t="str">
        <f t="shared" si="34"/>
        <v>TIC</v>
      </c>
      <c r="G106" s="53" t="str">
        <f t="shared" si="35"/>
        <v>F</v>
      </c>
      <c r="H106" s="54" t="s">
        <v>128</v>
      </c>
      <c r="I106" s="53" t="str">
        <f t="shared" si="36"/>
        <v>GDI-TIC-F005</v>
      </c>
      <c r="J106" s="61" t="s">
        <v>268</v>
      </c>
      <c r="K106" s="55" t="s">
        <v>217</v>
      </c>
      <c r="L106" s="56">
        <f t="shared" si="40"/>
        <v>43067</v>
      </c>
      <c r="M106" s="57">
        <v>43067</v>
      </c>
      <c r="N106" s="51" t="str">
        <f t="shared" ca="1" si="27"/>
        <v/>
      </c>
      <c r="O106" s="58">
        <v>43329</v>
      </c>
      <c r="P106" s="59" t="s">
        <v>1704</v>
      </c>
      <c r="Q106" s="55">
        <v>1</v>
      </c>
      <c r="R106" s="54" t="s">
        <v>269</v>
      </c>
      <c r="U106" s="12"/>
      <c r="W106" s="13"/>
      <c r="X106" s="13"/>
      <c r="Y106" s="13"/>
      <c r="Z106" s="14" t="str">
        <f t="shared" si="28"/>
        <v/>
      </c>
      <c r="AA106" s="15"/>
    </row>
    <row r="107" spans="1:27" s="11" customFormat="1" x14ac:dyDescent="0.2">
      <c r="A107" s="51">
        <f>+SUBTOTAL(103,$D$4:D107)</f>
        <v>104</v>
      </c>
      <c r="B107" s="10" t="s">
        <v>23</v>
      </c>
      <c r="C107" s="10" t="s">
        <v>202</v>
      </c>
      <c r="D107" s="10" t="s">
        <v>203</v>
      </c>
      <c r="E107" s="53" t="str">
        <f t="shared" si="25"/>
        <v>GDI</v>
      </c>
      <c r="F107" s="53" t="str">
        <f t="shared" si="34"/>
        <v>TIC</v>
      </c>
      <c r="G107" s="53" t="str">
        <f t="shared" si="35"/>
        <v>F</v>
      </c>
      <c r="H107" s="54" t="s">
        <v>131</v>
      </c>
      <c r="I107" s="53" t="str">
        <f t="shared" si="36"/>
        <v>GDI-TIC-F006</v>
      </c>
      <c r="J107" s="61" t="s">
        <v>270</v>
      </c>
      <c r="K107" s="55" t="s">
        <v>217</v>
      </c>
      <c r="L107" s="56">
        <f t="shared" si="40"/>
        <v>43067</v>
      </c>
      <c r="M107" s="57">
        <v>43067</v>
      </c>
      <c r="N107" s="51" t="str">
        <f t="shared" ca="1" si="27"/>
        <v/>
      </c>
      <c r="O107" s="58">
        <v>43277</v>
      </c>
      <c r="P107" s="59" t="s">
        <v>1617</v>
      </c>
      <c r="Q107" s="55">
        <v>2</v>
      </c>
      <c r="R107" s="54" t="s">
        <v>271</v>
      </c>
      <c r="U107" s="12"/>
      <c r="W107" s="13"/>
      <c r="X107" s="13"/>
      <c r="Y107" s="13"/>
      <c r="Z107" s="14" t="str">
        <f t="shared" si="28"/>
        <v/>
      </c>
      <c r="AA107" s="15"/>
    </row>
    <row r="108" spans="1:27" s="11" customFormat="1" ht="24.75" x14ac:dyDescent="0.2">
      <c r="A108" s="51">
        <f>+SUBTOTAL(103,$D$4:D108)</f>
        <v>105</v>
      </c>
      <c r="B108" s="10" t="s">
        <v>23</v>
      </c>
      <c r="C108" s="10" t="s">
        <v>202</v>
      </c>
      <c r="D108" s="10" t="s">
        <v>203</v>
      </c>
      <c r="E108" s="53" t="str">
        <f t="shared" si="25"/>
        <v>GDI</v>
      </c>
      <c r="F108" s="53" t="str">
        <f t="shared" si="34"/>
        <v>TIC</v>
      </c>
      <c r="G108" s="53" t="str">
        <f t="shared" si="35"/>
        <v>F</v>
      </c>
      <c r="H108" s="54" t="s">
        <v>134</v>
      </c>
      <c r="I108" s="53" t="str">
        <f t="shared" si="36"/>
        <v>GDI-TIC-F007</v>
      </c>
      <c r="J108" s="61" t="s">
        <v>272</v>
      </c>
      <c r="K108" s="55" t="s">
        <v>217</v>
      </c>
      <c r="L108" s="56">
        <f t="shared" si="40"/>
        <v>43067</v>
      </c>
      <c r="M108" s="57">
        <v>43067</v>
      </c>
      <c r="N108" s="51" t="str">
        <f t="shared" ca="1" si="27"/>
        <v/>
      </c>
      <c r="O108" s="58">
        <v>43089</v>
      </c>
      <c r="P108" s="59" t="s">
        <v>273</v>
      </c>
      <c r="Q108" s="55">
        <v>1</v>
      </c>
      <c r="R108" s="54" t="s">
        <v>274</v>
      </c>
      <c r="U108" s="12"/>
      <c r="W108" s="13"/>
      <c r="X108" s="13"/>
      <c r="Y108" s="13"/>
      <c r="Z108" s="14" t="str">
        <f t="shared" si="28"/>
        <v/>
      </c>
      <c r="AA108" s="15"/>
    </row>
    <row r="109" spans="1:27" s="11" customFormat="1" ht="18" x14ac:dyDescent="0.2">
      <c r="A109" s="51">
        <f>+SUBTOTAL(103,$D$4:D109)</f>
        <v>106</v>
      </c>
      <c r="B109" s="10" t="s">
        <v>23</v>
      </c>
      <c r="C109" s="10" t="s">
        <v>202</v>
      </c>
      <c r="D109" s="10" t="s">
        <v>203</v>
      </c>
      <c r="E109" s="53" t="str">
        <f t="shared" si="25"/>
        <v>GDI</v>
      </c>
      <c r="F109" s="53" t="str">
        <f t="shared" si="34"/>
        <v>TIC</v>
      </c>
      <c r="G109" s="53" t="str">
        <f t="shared" si="35"/>
        <v>F</v>
      </c>
      <c r="H109" s="54" t="s">
        <v>137</v>
      </c>
      <c r="I109" s="53" t="str">
        <f t="shared" si="36"/>
        <v>GDI-TIC-F008</v>
      </c>
      <c r="J109" s="61" t="s">
        <v>275</v>
      </c>
      <c r="K109" s="55" t="s">
        <v>217</v>
      </c>
      <c r="L109" s="56">
        <f t="shared" si="40"/>
        <v>43067</v>
      </c>
      <c r="M109" s="57">
        <v>43067</v>
      </c>
      <c r="N109" s="51" t="str">
        <f t="shared" ca="1" si="27"/>
        <v/>
      </c>
      <c r="O109" s="58">
        <v>43329</v>
      </c>
      <c r="P109" s="59" t="s">
        <v>1704</v>
      </c>
      <c r="Q109" s="55">
        <v>1</v>
      </c>
      <c r="R109" s="54" t="s">
        <v>276</v>
      </c>
      <c r="U109" s="12"/>
      <c r="W109" s="13"/>
      <c r="X109" s="13"/>
      <c r="Y109" s="13"/>
      <c r="Z109" s="14" t="str">
        <f t="shared" si="28"/>
        <v/>
      </c>
      <c r="AA109" s="15"/>
    </row>
    <row r="110" spans="1:27" s="11" customFormat="1" x14ac:dyDescent="0.2">
      <c r="A110" s="51">
        <f>+SUBTOTAL(103,$D$4:D110)</f>
        <v>107</v>
      </c>
      <c r="B110" s="10" t="s">
        <v>23</v>
      </c>
      <c r="C110" s="10" t="s">
        <v>202</v>
      </c>
      <c r="D110" s="10" t="s">
        <v>203</v>
      </c>
      <c r="E110" s="53" t="str">
        <f t="shared" si="25"/>
        <v>GDI</v>
      </c>
      <c r="F110" s="53" t="str">
        <f t="shared" si="34"/>
        <v>TIC</v>
      </c>
      <c r="G110" s="53" t="str">
        <f t="shared" si="35"/>
        <v>F</v>
      </c>
      <c r="H110" s="54" t="s">
        <v>140</v>
      </c>
      <c r="I110" s="53" t="str">
        <f t="shared" si="36"/>
        <v>GDI-TIC-F009</v>
      </c>
      <c r="J110" s="61" t="s">
        <v>277</v>
      </c>
      <c r="K110" s="55" t="s">
        <v>217</v>
      </c>
      <c r="L110" s="56">
        <f t="shared" si="40"/>
        <v>43067</v>
      </c>
      <c r="M110" s="57">
        <v>43067</v>
      </c>
      <c r="N110" s="51" t="str">
        <f t="shared" ca="1" si="27"/>
        <v/>
      </c>
      <c r="O110" s="58">
        <v>43329</v>
      </c>
      <c r="P110" s="59" t="s">
        <v>1704</v>
      </c>
      <c r="Q110" s="55">
        <v>1</v>
      </c>
      <c r="R110" s="54" t="s">
        <v>278</v>
      </c>
      <c r="U110" s="12"/>
      <c r="W110" s="13"/>
      <c r="X110" s="13"/>
      <c r="Y110" s="13"/>
      <c r="Z110" s="14" t="str">
        <f t="shared" si="28"/>
        <v/>
      </c>
      <c r="AA110" s="15"/>
    </row>
    <row r="111" spans="1:27" s="11" customFormat="1" ht="18" x14ac:dyDescent="0.2">
      <c r="A111" s="51">
        <f>+SUBTOTAL(103,$D$4:D111)</f>
        <v>108</v>
      </c>
      <c r="B111" s="10" t="s">
        <v>23</v>
      </c>
      <c r="C111" s="10" t="s">
        <v>202</v>
      </c>
      <c r="D111" s="10" t="s">
        <v>203</v>
      </c>
      <c r="E111" s="53" t="str">
        <f t="shared" si="25"/>
        <v>GDI</v>
      </c>
      <c r="F111" s="53" t="str">
        <f t="shared" si="34"/>
        <v>TIC</v>
      </c>
      <c r="G111" s="53" t="str">
        <f t="shared" si="35"/>
        <v>F</v>
      </c>
      <c r="H111" s="54" t="s">
        <v>143</v>
      </c>
      <c r="I111" s="53" t="str">
        <f t="shared" si="36"/>
        <v>GDI-TIC-F010</v>
      </c>
      <c r="J111" s="61" t="s">
        <v>279</v>
      </c>
      <c r="K111" s="55" t="s">
        <v>217</v>
      </c>
      <c r="L111" s="56">
        <f t="shared" si="40"/>
        <v>43067</v>
      </c>
      <c r="M111" s="57">
        <v>43067</v>
      </c>
      <c r="N111" s="51" t="str">
        <f t="shared" ca="1" si="27"/>
        <v/>
      </c>
      <c r="O111" s="58">
        <v>43277</v>
      </c>
      <c r="P111" s="59" t="s">
        <v>1617</v>
      </c>
      <c r="Q111" s="55">
        <v>1</v>
      </c>
      <c r="R111" s="54" t="s">
        <v>280</v>
      </c>
      <c r="U111" s="12"/>
      <c r="W111" s="13"/>
      <c r="X111" s="13"/>
      <c r="Y111" s="13"/>
      <c r="Z111" s="14" t="str">
        <f t="shared" si="28"/>
        <v/>
      </c>
      <c r="AA111" s="15"/>
    </row>
    <row r="112" spans="1:27" s="11" customFormat="1" x14ac:dyDescent="0.2">
      <c r="A112" s="51">
        <f>+SUBTOTAL(103,$D$4:D112)</f>
        <v>109</v>
      </c>
      <c r="B112" s="10" t="s">
        <v>23</v>
      </c>
      <c r="C112" s="10" t="s">
        <v>202</v>
      </c>
      <c r="D112" s="10" t="s">
        <v>203</v>
      </c>
      <c r="E112" s="53" t="str">
        <f t="shared" si="25"/>
        <v>GDI</v>
      </c>
      <c r="F112" s="53" t="str">
        <f t="shared" si="34"/>
        <v>TIC</v>
      </c>
      <c r="G112" s="53" t="str">
        <f t="shared" si="35"/>
        <v>F</v>
      </c>
      <c r="H112" s="54" t="s">
        <v>146</v>
      </c>
      <c r="I112" s="53" t="str">
        <f t="shared" si="36"/>
        <v>GDI-TIC-F011</v>
      </c>
      <c r="J112" s="61" t="s">
        <v>281</v>
      </c>
      <c r="K112" s="55" t="s">
        <v>28</v>
      </c>
      <c r="L112" s="56">
        <f t="shared" si="40"/>
        <v>43286</v>
      </c>
      <c r="M112" s="57">
        <v>43286</v>
      </c>
      <c r="N112" s="51">
        <f t="shared" ca="1" si="27"/>
        <v>585</v>
      </c>
      <c r="O112" s="58"/>
      <c r="P112" s="59" t="s">
        <v>1605</v>
      </c>
      <c r="Q112" s="55">
        <v>3</v>
      </c>
      <c r="R112" s="54" t="s">
        <v>282</v>
      </c>
      <c r="U112" s="12"/>
      <c r="W112" s="13"/>
      <c r="X112" s="13"/>
      <c r="Y112" s="13"/>
      <c r="Z112" s="14" t="str">
        <f t="shared" si="28"/>
        <v/>
      </c>
      <c r="AA112" s="15"/>
    </row>
    <row r="113" spans="1:27" s="11" customFormat="1" x14ac:dyDescent="0.2">
      <c r="A113" s="51">
        <f>+SUBTOTAL(103,$D$4:D113)</f>
        <v>110</v>
      </c>
      <c r="B113" s="10" t="s">
        <v>23</v>
      </c>
      <c r="C113" s="10" t="s">
        <v>202</v>
      </c>
      <c r="D113" s="10" t="s">
        <v>203</v>
      </c>
      <c r="E113" s="53" t="str">
        <f t="shared" si="25"/>
        <v>GDI</v>
      </c>
      <c r="F113" s="53" t="str">
        <f t="shared" si="34"/>
        <v>TIC</v>
      </c>
      <c r="G113" s="53" t="str">
        <f t="shared" si="35"/>
        <v>F</v>
      </c>
      <c r="H113" s="54" t="s">
        <v>147</v>
      </c>
      <c r="I113" s="53" t="str">
        <f t="shared" si="36"/>
        <v>GDI-TIC-F012</v>
      </c>
      <c r="J113" s="61" t="s">
        <v>283</v>
      </c>
      <c r="K113" s="55" t="s">
        <v>28</v>
      </c>
      <c r="L113" s="56">
        <f t="shared" si="40"/>
        <v>43286</v>
      </c>
      <c r="M113" s="57">
        <v>43286</v>
      </c>
      <c r="N113" s="51">
        <f t="shared" ca="1" si="27"/>
        <v>585</v>
      </c>
      <c r="O113" s="58"/>
      <c r="P113" s="59" t="s">
        <v>1605</v>
      </c>
      <c r="Q113" s="55">
        <v>3</v>
      </c>
      <c r="R113" s="54" t="s">
        <v>284</v>
      </c>
      <c r="U113" s="12"/>
      <c r="W113" s="13"/>
      <c r="X113" s="13"/>
      <c r="Y113" s="13"/>
      <c r="Z113" s="14" t="str">
        <f t="shared" si="28"/>
        <v/>
      </c>
      <c r="AA113" s="15"/>
    </row>
    <row r="114" spans="1:27" s="11" customFormat="1" ht="24.75" x14ac:dyDescent="0.2">
      <c r="A114" s="51">
        <f>+SUBTOTAL(103,$D$4:D114)</f>
        <v>111</v>
      </c>
      <c r="B114" s="10" t="s">
        <v>23</v>
      </c>
      <c r="C114" s="10" t="s">
        <v>202</v>
      </c>
      <c r="D114" s="10" t="s">
        <v>203</v>
      </c>
      <c r="E114" s="53" t="str">
        <f t="shared" si="25"/>
        <v>GDI</v>
      </c>
      <c r="F114" s="53" t="str">
        <f t="shared" si="34"/>
        <v>TIC</v>
      </c>
      <c r="G114" s="53" t="str">
        <f t="shared" si="35"/>
        <v>F</v>
      </c>
      <c r="H114" s="54" t="s">
        <v>151</v>
      </c>
      <c r="I114" s="53" t="str">
        <f t="shared" si="36"/>
        <v>GDI-TIC-F013</v>
      </c>
      <c r="J114" s="61" t="s">
        <v>285</v>
      </c>
      <c r="K114" s="55" t="s">
        <v>217</v>
      </c>
      <c r="L114" s="56">
        <f t="shared" si="40"/>
        <v>43067</v>
      </c>
      <c r="M114" s="57">
        <v>43067</v>
      </c>
      <c r="N114" s="51" t="str">
        <f t="shared" ca="1" si="27"/>
        <v/>
      </c>
      <c r="O114" s="58">
        <v>43089</v>
      </c>
      <c r="P114" s="59" t="s">
        <v>273</v>
      </c>
      <c r="Q114" s="55">
        <v>1</v>
      </c>
      <c r="R114" s="54" t="s">
        <v>286</v>
      </c>
      <c r="U114" s="12"/>
      <c r="W114" s="13"/>
      <c r="X114" s="13"/>
      <c r="Y114" s="13"/>
      <c r="Z114" s="14" t="str">
        <f t="shared" si="28"/>
        <v/>
      </c>
      <c r="AA114" s="15"/>
    </row>
    <row r="115" spans="1:27" s="11" customFormat="1" ht="18" x14ac:dyDescent="0.2">
      <c r="A115" s="51">
        <f>+SUBTOTAL(103,$D$4:D115)</f>
        <v>112</v>
      </c>
      <c r="B115" s="10" t="s">
        <v>23</v>
      </c>
      <c r="C115" s="10" t="s">
        <v>202</v>
      </c>
      <c r="D115" s="10" t="s">
        <v>203</v>
      </c>
      <c r="E115" s="53" t="str">
        <f t="shared" si="25"/>
        <v>GDI</v>
      </c>
      <c r="F115" s="53" t="str">
        <f t="shared" si="34"/>
        <v>TIC</v>
      </c>
      <c r="G115" s="53" t="str">
        <f t="shared" si="35"/>
        <v>F</v>
      </c>
      <c r="H115" s="54" t="s">
        <v>154</v>
      </c>
      <c r="I115" s="53" t="str">
        <f t="shared" si="36"/>
        <v>GDI-TIC-F014</v>
      </c>
      <c r="J115" s="61" t="s">
        <v>287</v>
      </c>
      <c r="K115" s="55" t="s">
        <v>217</v>
      </c>
      <c r="L115" s="56">
        <f t="shared" si="40"/>
        <v>43067</v>
      </c>
      <c r="M115" s="57">
        <v>43067</v>
      </c>
      <c r="N115" s="51" t="str">
        <f t="shared" ca="1" si="27"/>
        <v/>
      </c>
      <c r="O115" s="58">
        <v>43340</v>
      </c>
      <c r="P115" s="59" t="s">
        <v>1726</v>
      </c>
      <c r="Q115" s="55">
        <v>1</v>
      </c>
      <c r="R115" s="54" t="s">
        <v>288</v>
      </c>
      <c r="U115" s="12"/>
      <c r="W115" s="13"/>
      <c r="X115" s="13"/>
      <c r="Y115" s="13"/>
      <c r="Z115" s="14" t="str">
        <f t="shared" si="28"/>
        <v/>
      </c>
      <c r="AA115" s="15"/>
    </row>
    <row r="116" spans="1:27" s="11" customFormat="1" x14ac:dyDescent="0.2">
      <c r="A116" s="51">
        <f>+SUBTOTAL(103,$D$4:D116)</f>
        <v>113</v>
      </c>
      <c r="B116" s="10" t="s">
        <v>23</v>
      </c>
      <c r="C116" s="10" t="s">
        <v>202</v>
      </c>
      <c r="D116" s="10" t="s">
        <v>203</v>
      </c>
      <c r="E116" s="53" t="str">
        <f t="shared" ref="E116:E118" si="56">+IF(C116="GESTIÓN TERRITORIAL","GET",IF(C116="DERECHOS HUMANOS","DHH",IF(C116="GESTIÓN CORPORATIVA","GCO",IF(C116="PLANEACIÓN ESTRATÉGICA","PLE",IF(C116="GERENCIA DE LA INFORMACIÓN","GDI","N/A")))))</f>
        <v>GDI</v>
      </c>
      <c r="F116" s="53" t="str">
        <f t="shared" si="34"/>
        <v>TIC</v>
      </c>
      <c r="G116" s="53" t="str">
        <f t="shared" ref="G116:G118" si="57">+IF(OR(LEN(H116)=1,LEN(H116)=2),H116,IF(LEN(H116)=4,MID(H116,1,1),MID(H116,1,2)))</f>
        <v>F</v>
      </c>
      <c r="H116" s="54" t="s">
        <v>162</v>
      </c>
      <c r="I116" s="53" t="str">
        <f t="shared" ref="I116:I120" si="58">+IF(OR(E116="",F116="",H116=""),"",CONCATENATE(E116,"-",F116,"-",H116))</f>
        <v>GDI-TIC-F017</v>
      </c>
      <c r="J116" s="61" t="s">
        <v>1601</v>
      </c>
      <c r="K116" s="55" t="s">
        <v>28</v>
      </c>
      <c r="L116" s="56">
        <f t="shared" si="40"/>
        <v>43286</v>
      </c>
      <c r="M116" s="57">
        <v>43286</v>
      </c>
      <c r="N116" s="51">
        <f t="shared" ref="N116:N118" ca="1" si="59">+IF(K116="Anulado","",IF(M116="","",DAYS360(M116,TODAY())))</f>
        <v>585</v>
      </c>
      <c r="O116" s="58"/>
      <c r="P116" s="59" t="s">
        <v>1604</v>
      </c>
      <c r="Q116" s="55">
        <v>1</v>
      </c>
      <c r="R116" s="54"/>
      <c r="U116" s="12"/>
      <c r="W116" s="13"/>
      <c r="X116" s="13"/>
      <c r="Y116" s="13"/>
      <c r="Z116" s="14"/>
      <c r="AA116" s="15"/>
    </row>
    <row r="117" spans="1:27" s="11" customFormat="1" x14ac:dyDescent="0.2">
      <c r="A117" s="51">
        <f>+SUBTOTAL(103,$D$4:D117)</f>
        <v>114</v>
      </c>
      <c r="B117" s="10" t="s">
        <v>23</v>
      </c>
      <c r="C117" s="10" t="s">
        <v>202</v>
      </c>
      <c r="D117" s="10" t="s">
        <v>203</v>
      </c>
      <c r="E117" s="53" t="str">
        <f t="shared" si="56"/>
        <v>GDI</v>
      </c>
      <c r="F117" s="53" t="str">
        <f t="shared" si="34"/>
        <v>TIC</v>
      </c>
      <c r="G117" s="53" t="str">
        <f t="shared" si="57"/>
        <v>F</v>
      </c>
      <c r="H117" s="54" t="s">
        <v>165</v>
      </c>
      <c r="I117" s="53" t="str">
        <f t="shared" si="58"/>
        <v>GDI-TIC-F018</v>
      </c>
      <c r="J117" s="61" t="s">
        <v>1602</v>
      </c>
      <c r="K117" s="55" t="s">
        <v>28</v>
      </c>
      <c r="L117" s="56">
        <f t="shared" si="40"/>
        <v>43286</v>
      </c>
      <c r="M117" s="57">
        <v>43286</v>
      </c>
      <c r="N117" s="51">
        <f t="shared" ca="1" si="59"/>
        <v>585</v>
      </c>
      <c r="O117" s="58"/>
      <c r="P117" s="59" t="s">
        <v>1604</v>
      </c>
      <c r="Q117" s="55">
        <v>1</v>
      </c>
      <c r="R117" s="54"/>
      <c r="U117" s="12"/>
      <c r="W117" s="13"/>
      <c r="X117" s="13"/>
      <c r="Y117" s="13"/>
      <c r="Z117" s="14"/>
      <c r="AA117" s="15"/>
    </row>
    <row r="118" spans="1:27" s="11" customFormat="1" x14ac:dyDescent="0.2">
      <c r="A118" s="51">
        <f>+SUBTOTAL(103,$D$4:D118)</f>
        <v>115</v>
      </c>
      <c r="B118" s="10" t="s">
        <v>23</v>
      </c>
      <c r="C118" s="10" t="s">
        <v>202</v>
      </c>
      <c r="D118" s="10" t="s">
        <v>203</v>
      </c>
      <c r="E118" s="53" t="str">
        <f t="shared" si="56"/>
        <v>GDI</v>
      </c>
      <c r="F118" s="53" t="str">
        <f t="shared" si="34"/>
        <v>TIC</v>
      </c>
      <c r="G118" s="53" t="str">
        <f t="shared" si="57"/>
        <v>F</v>
      </c>
      <c r="H118" s="54" t="s">
        <v>167</v>
      </c>
      <c r="I118" s="53" t="str">
        <f t="shared" si="58"/>
        <v>GDI-TIC-F019</v>
      </c>
      <c r="J118" s="61" t="s">
        <v>1603</v>
      </c>
      <c r="K118" s="55" t="s">
        <v>28</v>
      </c>
      <c r="L118" s="56">
        <f t="shared" si="40"/>
        <v>43286</v>
      </c>
      <c r="M118" s="57">
        <v>43286</v>
      </c>
      <c r="N118" s="51">
        <f t="shared" ca="1" si="59"/>
        <v>585</v>
      </c>
      <c r="O118" s="58"/>
      <c r="P118" s="59" t="s">
        <v>1604</v>
      </c>
      <c r="Q118" s="55">
        <v>1</v>
      </c>
      <c r="R118" s="54"/>
      <c r="U118" s="12"/>
      <c r="W118" s="13"/>
      <c r="X118" s="13"/>
      <c r="Y118" s="13"/>
      <c r="Z118" s="14"/>
      <c r="AA118" s="15"/>
    </row>
    <row r="119" spans="1:27" s="11" customFormat="1" ht="18" x14ac:dyDescent="0.2">
      <c r="A119" s="51">
        <f>+SUBTOTAL(103,$D$4:D119)</f>
        <v>116</v>
      </c>
      <c r="B119" s="10" t="s">
        <v>23</v>
      </c>
      <c r="C119" s="10" t="s">
        <v>202</v>
      </c>
      <c r="D119" s="10" t="s">
        <v>203</v>
      </c>
      <c r="E119" s="53" t="str">
        <f t="shared" ref="E119:E120" si="60">+IF(C119="GESTIÓN TERRITORIAL","GET",IF(C119="DERECHOS HUMANOS","DHH",IF(C119="GESTIÓN CORPORATIVA","GCO",IF(C119="PLANEACIÓN ESTRATÉGICA","PLE",IF(C119="GERENCIA DE LA INFORMACIÓN","GDI","N/A")))))</f>
        <v>GDI</v>
      </c>
      <c r="F119" s="53" t="str">
        <f t="shared" si="34"/>
        <v>TIC</v>
      </c>
      <c r="G119" s="53" t="str">
        <f t="shared" ref="G119:G120" si="61">+IF(OR(LEN(H119)=1,LEN(H119)=2),H119,IF(LEN(H119)=4,MID(H119,1,1),MID(H119,1,2)))</f>
        <v>N/</v>
      </c>
      <c r="H119" s="54" t="s">
        <v>197</v>
      </c>
      <c r="I119" s="53" t="str">
        <f t="shared" si="58"/>
        <v>GDI-TIC-N/A</v>
      </c>
      <c r="J119" s="61" t="s">
        <v>1614</v>
      </c>
      <c r="K119" s="55" t="s">
        <v>28</v>
      </c>
      <c r="L119" s="56">
        <f t="shared" si="40"/>
        <v>43286</v>
      </c>
      <c r="M119" s="57">
        <v>43286</v>
      </c>
      <c r="N119" s="51">
        <f t="shared" ref="N119:N120" ca="1" si="62">+IF(K119="Anulado","",IF(M119="","",DAYS360(M119,TODAY())))</f>
        <v>585</v>
      </c>
      <c r="O119" s="58"/>
      <c r="P119" s="59" t="s">
        <v>1604</v>
      </c>
      <c r="Q119" s="55">
        <v>1</v>
      </c>
      <c r="R119" s="54"/>
      <c r="U119" s="12"/>
      <c r="W119" s="13"/>
      <c r="X119" s="13"/>
      <c r="Y119" s="13"/>
      <c r="Z119" s="14"/>
      <c r="AA119" s="15"/>
    </row>
    <row r="120" spans="1:27" s="11" customFormat="1" ht="18" x14ac:dyDescent="0.2">
      <c r="A120" s="51">
        <f>+SUBTOTAL(103,$D$4:D120)</f>
        <v>117</v>
      </c>
      <c r="B120" s="10" t="s">
        <v>23</v>
      </c>
      <c r="C120" s="10" t="s">
        <v>202</v>
      </c>
      <c r="D120" s="10" t="s">
        <v>203</v>
      </c>
      <c r="E120" s="53" t="str">
        <f t="shared" si="60"/>
        <v>GDI</v>
      </c>
      <c r="F120" s="53" t="str">
        <f t="shared" si="34"/>
        <v>TIC</v>
      </c>
      <c r="G120" s="53" t="str">
        <f t="shared" si="61"/>
        <v>N/</v>
      </c>
      <c r="H120" s="54" t="s">
        <v>197</v>
      </c>
      <c r="I120" s="53" t="str">
        <f t="shared" si="58"/>
        <v>GDI-TIC-N/A</v>
      </c>
      <c r="J120" s="61" t="s">
        <v>1615</v>
      </c>
      <c r="K120" s="55" t="s">
        <v>28</v>
      </c>
      <c r="L120" s="56">
        <f t="shared" si="40"/>
        <v>43286</v>
      </c>
      <c r="M120" s="57">
        <v>43286</v>
      </c>
      <c r="N120" s="51">
        <f t="shared" ca="1" si="62"/>
        <v>585</v>
      </c>
      <c r="O120" s="58"/>
      <c r="P120" s="59" t="s">
        <v>1604</v>
      </c>
      <c r="Q120" s="55">
        <v>1</v>
      </c>
      <c r="R120" s="54"/>
      <c r="U120" s="12"/>
      <c r="W120" s="13"/>
      <c r="X120" s="13"/>
      <c r="Y120" s="13"/>
      <c r="Z120" s="14"/>
      <c r="AA120" s="15"/>
    </row>
    <row r="121" spans="1:27" s="11" customFormat="1" x14ac:dyDescent="0.2">
      <c r="A121" s="51">
        <f>+SUBTOTAL(103,$D$4:D121)</f>
        <v>118</v>
      </c>
      <c r="B121" s="10" t="s">
        <v>23</v>
      </c>
      <c r="C121" s="10" t="s">
        <v>202</v>
      </c>
      <c r="D121" s="10" t="s">
        <v>289</v>
      </c>
      <c r="E121" s="53" t="str">
        <f t="shared" si="25"/>
        <v>GDI</v>
      </c>
      <c r="F121" s="53" t="str">
        <f t="shared" si="34"/>
        <v>GPD</v>
      </c>
      <c r="G121" s="53" t="str">
        <f t="shared" si="35"/>
        <v>C</v>
      </c>
      <c r="H121" s="54" t="s">
        <v>26</v>
      </c>
      <c r="I121" s="53" t="str">
        <f t="shared" si="36"/>
        <v>GDI-GPD-C</v>
      </c>
      <c r="J121" s="61" t="s">
        <v>27</v>
      </c>
      <c r="K121" s="55" t="s">
        <v>28</v>
      </c>
      <c r="L121" s="56">
        <f t="shared" si="40"/>
        <v>43010</v>
      </c>
      <c r="M121" s="57">
        <v>43010</v>
      </c>
      <c r="N121" s="51">
        <f t="shared" ca="1" si="27"/>
        <v>858</v>
      </c>
      <c r="O121" s="58"/>
      <c r="P121" s="59" t="s">
        <v>290</v>
      </c>
      <c r="Q121" s="55">
        <v>1</v>
      </c>
      <c r="R121" s="54" t="s">
        <v>291</v>
      </c>
      <c r="U121" s="12"/>
      <c r="W121" s="13"/>
      <c r="X121" s="13"/>
      <c r="Y121" s="13"/>
      <c r="Z121" s="14" t="str">
        <f t="shared" si="28"/>
        <v/>
      </c>
      <c r="AA121" s="15"/>
    </row>
    <row r="122" spans="1:27" s="11" customFormat="1" x14ac:dyDescent="0.2">
      <c r="A122" s="51">
        <f>+SUBTOTAL(103,$D$4:D122)</f>
        <v>119</v>
      </c>
      <c r="B122" s="10" t="s">
        <v>23</v>
      </c>
      <c r="C122" s="10" t="s">
        <v>202</v>
      </c>
      <c r="D122" s="52" t="s">
        <v>289</v>
      </c>
      <c r="E122" s="53" t="str">
        <f t="shared" si="25"/>
        <v>GDI</v>
      </c>
      <c r="F122" s="53" t="str">
        <f t="shared" si="34"/>
        <v>GPD</v>
      </c>
      <c r="G122" s="53" t="str">
        <f t="shared" si="35"/>
        <v>MR</v>
      </c>
      <c r="H122" s="54" t="s">
        <v>31</v>
      </c>
      <c r="I122" s="53" t="str">
        <f t="shared" si="36"/>
        <v>GDI-GPD-MR</v>
      </c>
      <c r="J122" s="61" t="s">
        <v>2151</v>
      </c>
      <c r="K122" s="55" t="s">
        <v>28</v>
      </c>
      <c r="L122" s="56">
        <f t="shared" si="40"/>
        <v>43759</v>
      </c>
      <c r="M122" s="57">
        <v>43759</v>
      </c>
      <c r="N122" s="51">
        <f t="shared" ca="1" si="27"/>
        <v>119</v>
      </c>
      <c r="O122" s="58"/>
      <c r="P122" s="59" t="s">
        <v>2118</v>
      </c>
      <c r="Q122" s="55">
        <v>2</v>
      </c>
      <c r="R122" s="54" t="s">
        <v>292</v>
      </c>
      <c r="U122" s="12"/>
      <c r="W122" s="13"/>
      <c r="X122" s="13"/>
      <c r="Y122" s="13"/>
      <c r="Z122" s="14" t="str">
        <f t="shared" si="28"/>
        <v/>
      </c>
      <c r="AA122" s="15"/>
    </row>
    <row r="123" spans="1:27" s="11" customFormat="1" ht="18" x14ac:dyDescent="0.2">
      <c r="A123" s="51">
        <f>+SUBTOTAL(103,$D$4:D123)</f>
        <v>120</v>
      </c>
      <c r="B123" s="10" t="s">
        <v>23</v>
      </c>
      <c r="C123" s="10" t="s">
        <v>202</v>
      </c>
      <c r="D123" s="10" t="s">
        <v>289</v>
      </c>
      <c r="E123" s="53" t="str">
        <f t="shared" si="25"/>
        <v>GDI</v>
      </c>
      <c r="F123" s="53" t="str">
        <f t="shared" si="34"/>
        <v>GPD</v>
      </c>
      <c r="G123" s="53" t="str">
        <f t="shared" si="35"/>
        <v>M</v>
      </c>
      <c r="H123" s="54" t="s">
        <v>33</v>
      </c>
      <c r="I123" s="53" t="str">
        <f t="shared" si="36"/>
        <v>GDI-GPD-M001</v>
      </c>
      <c r="J123" s="61" t="s">
        <v>293</v>
      </c>
      <c r="K123" s="55" t="s">
        <v>217</v>
      </c>
      <c r="L123" s="56">
        <f t="shared" si="40"/>
        <v>43097</v>
      </c>
      <c r="M123" s="57">
        <v>43097</v>
      </c>
      <c r="N123" s="51" t="str">
        <f t="shared" ca="1" si="27"/>
        <v/>
      </c>
      <c r="O123" s="58">
        <v>43392</v>
      </c>
      <c r="P123" s="59" t="s">
        <v>1860</v>
      </c>
      <c r="Q123" s="55">
        <v>2</v>
      </c>
      <c r="R123" s="54" t="s">
        <v>294</v>
      </c>
      <c r="U123" s="12"/>
      <c r="W123" s="13"/>
      <c r="X123" s="13"/>
      <c r="Y123" s="13"/>
      <c r="Z123" s="14" t="str">
        <f t="shared" si="28"/>
        <v/>
      </c>
      <c r="AA123" s="15"/>
    </row>
    <row r="124" spans="1:27" s="11" customFormat="1" x14ac:dyDescent="0.2">
      <c r="A124" s="51">
        <f>+SUBTOTAL(103,$D$4:D124)</f>
        <v>121</v>
      </c>
      <c r="B124" s="10" t="s">
        <v>23</v>
      </c>
      <c r="C124" s="10" t="s">
        <v>202</v>
      </c>
      <c r="D124" s="10" t="s">
        <v>289</v>
      </c>
      <c r="E124" s="53" t="str">
        <f t="shared" si="25"/>
        <v>GDI</v>
      </c>
      <c r="F124" s="53" t="str">
        <f t="shared" si="34"/>
        <v>GPD</v>
      </c>
      <c r="G124" s="53" t="str">
        <f t="shared" si="35"/>
        <v>P</v>
      </c>
      <c r="H124" s="54" t="s">
        <v>57</v>
      </c>
      <c r="I124" s="53" t="str">
        <f t="shared" si="36"/>
        <v>GDI-GPD-P001</v>
      </c>
      <c r="J124" s="61" t="s">
        <v>295</v>
      </c>
      <c r="K124" s="55" t="s">
        <v>217</v>
      </c>
      <c r="L124" s="56">
        <f t="shared" si="40"/>
        <v>43069</v>
      </c>
      <c r="M124" s="57">
        <v>43069</v>
      </c>
      <c r="N124" s="51" t="str">
        <f t="shared" ca="1" si="27"/>
        <v/>
      </c>
      <c r="O124" s="58">
        <v>43343</v>
      </c>
      <c r="P124" s="59" t="s">
        <v>1743</v>
      </c>
      <c r="Q124" s="55">
        <v>1</v>
      </c>
      <c r="R124" s="54" t="s">
        <v>296</v>
      </c>
      <c r="U124" s="12"/>
      <c r="W124" s="13"/>
      <c r="X124" s="13"/>
      <c r="Y124" s="13"/>
      <c r="Z124" s="14" t="str">
        <f t="shared" si="28"/>
        <v/>
      </c>
      <c r="AA124" s="15"/>
    </row>
    <row r="125" spans="1:27" s="11" customFormat="1" x14ac:dyDescent="0.2">
      <c r="A125" s="51">
        <f>+SUBTOTAL(103,$D$4:D125)</f>
        <v>122</v>
      </c>
      <c r="B125" s="10" t="s">
        <v>23</v>
      </c>
      <c r="C125" s="10" t="s">
        <v>202</v>
      </c>
      <c r="D125" s="10" t="s">
        <v>289</v>
      </c>
      <c r="E125" s="53" t="str">
        <f t="shared" ref="E125" si="63">+IF(C125="GESTIÓN TERRITORIAL","GET",IF(C125="DERECHOS HUMANOS","DHH",IF(C125="GESTIÓN CORPORATIVA","GCO",IF(C125="PLANEACIÓN ESTRATÉGICA","PLE",IF(C125="GERENCIA DE LA INFORMACIÓN","GDI","N/A")))))</f>
        <v>GDI</v>
      </c>
      <c r="F125" s="53" t="str">
        <f t="shared" si="34"/>
        <v>GPD</v>
      </c>
      <c r="G125" s="53" t="str">
        <f t="shared" ref="G125" si="64">+IF(OR(LEN(H125)=1,LEN(H125)=2),H125,IF(LEN(H125)=4,MID(H125,1,1),MID(H125,1,2)))</f>
        <v>P</v>
      </c>
      <c r="H125" s="54" t="s">
        <v>61</v>
      </c>
      <c r="I125" s="53" t="str">
        <f t="shared" ref="I125" si="65">+IF(OR(E125="",F125="",H125=""),"",CONCATENATE(E125,"-",F125,"-",H125))</f>
        <v>GDI-GPD-P002</v>
      </c>
      <c r="J125" s="61" t="s">
        <v>1730</v>
      </c>
      <c r="K125" s="55" t="s">
        <v>28</v>
      </c>
      <c r="L125" s="56">
        <f t="shared" ref="L125" si="66">+IF(M125=0,"",VALUE(M125))</f>
        <v>43343</v>
      </c>
      <c r="M125" s="57">
        <v>43343</v>
      </c>
      <c r="N125" s="51">
        <f t="shared" ref="N125" ca="1" si="67">+IF(K125="Anulado","",IF(M125="","",DAYS360(M125,TODAY())))</f>
        <v>530</v>
      </c>
      <c r="O125" s="58"/>
      <c r="P125" s="59" t="s">
        <v>1744</v>
      </c>
      <c r="Q125" s="55">
        <v>1</v>
      </c>
      <c r="R125" s="54" t="s">
        <v>197</v>
      </c>
      <c r="U125" s="12"/>
      <c r="W125" s="13"/>
      <c r="X125" s="13"/>
      <c r="Y125" s="13"/>
      <c r="Z125" s="14" t="str">
        <f t="shared" ref="Z125" si="68">IF(Y125=0,"",EVEN(Y125)/2)</f>
        <v/>
      </c>
      <c r="AA125" s="15"/>
    </row>
    <row r="126" spans="1:27" s="11" customFormat="1" x14ac:dyDescent="0.2">
      <c r="A126" s="51">
        <f>+SUBTOTAL(103,$D$4:D126)</f>
        <v>123</v>
      </c>
      <c r="B126" s="10" t="s">
        <v>23</v>
      </c>
      <c r="C126" s="10" t="s">
        <v>202</v>
      </c>
      <c r="D126" s="10" t="s">
        <v>289</v>
      </c>
      <c r="E126" s="53" t="str">
        <f t="shared" ref="E126:E127" si="69">+IF(C126="GESTIÓN TERRITORIAL","GET",IF(C126="DERECHOS HUMANOS","DHH",IF(C126="GESTIÓN CORPORATIVA","GCO",IF(C126="PLANEACIÓN ESTRATÉGICA","PLE",IF(C126="GERENCIA DE LA INFORMACIÓN","GDI","N/A")))))</f>
        <v>GDI</v>
      </c>
      <c r="F126" s="53" t="str">
        <f t="shared" si="34"/>
        <v>GPD</v>
      </c>
      <c r="G126" s="53" t="str">
        <f t="shared" ref="G126:G127" si="70">+IF(OR(LEN(H126)=1,LEN(H126)=2),H126,IF(LEN(H126)=4,MID(H126,1,1),MID(H126,1,2)))</f>
        <v>P</v>
      </c>
      <c r="H126" s="54" t="s">
        <v>64</v>
      </c>
      <c r="I126" s="53" t="str">
        <f t="shared" ref="I126:I127" si="71">+IF(OR(E126="",F126="",H126=""),"",CONCATENATE(E126,"-",F126,"-",H126))</f>
        <v>GDI-GPD-P003</v>
      </c>
      <c r="J126" s="61" t="s">
        <v>1684</v>
      </c>
      <c r="K126" s="55" t="s">
        <v>28</v>
      </c>
      <c r="L126" s="56">
        <f t="shared" si="40"/>
        <v>43328</v>
      </c>
      <c r="M126" s="57">
        <v>43328</v>
      </c>
      <c r="N126" s="51">
        <f t="shared" ref="N126:N127" ca="1" si="72">+IF(K126="Anulado","",IF(M126="","",DAYS360(M126,TODAY())))</f>
        <v>544</v>
      </c>
      <c r="O126" s="58"/>
      <c r="P126" s="59">
        <v>21870</v>
      </c>
      <c r="Q126" s="55">
        <v>1</v>
      </c>
      <c r="R126" s="54" t="s">
        <v>197</v>
      </c>
      <c r="U126" s="12"/>
      <c r="W126" s="13"/>
      <c r="X126" s="13"/>
      <c r="Y126" s="13"/>
      <c r="Z126" s="14" t="str">
        <f t="shared" ref="Z126:Z127" si="73">IF(Y126=0,"",EVEN(Y126)/2)</f>
        <v/>
      </c>
      <c r="AA126" s="15"/>
    </row>
    <row r="127" spans="1:27" s="11" customFormat="1" x14ac:dyDescent="0.2">
      <c r="A127" s="51">
        <f>+SUBTOTAL(103,$D$4:D127)</f>
        <v>124</v>
      </c>
      <c r="B127" s="10" t="s">
        <v>23</v>
      </c>
      <c r="C127" s="10" t="s">
        <v>202</v>
      </c>
      <c r="D127" s="10" t="s">
        <v>289</v>
      </c>
      <c r="E127" s="53" t="str">
        <f t="shared" si="69"/>
        <v>GDI</v>
      </c>
      <c r="F127" s="53" t="str">
        <f t="shared" si="34"/>
        <v>GPD</v>
      </c>
      <c r="G127" s="53" t="str">
        <f t="shared" si="70"/>
        <v>P</v>
      </c>
      <c r="H127" s="54" t="s">
        <v>67</v>
      </c>
      <c r="I127" s="53" t="str">
        <f t="shared" si="71"/>
        <v>GDI-GPD-P004</v>
      </c>
      <c r="J127" s="61" t="s">
        <v>1686</v>
      </c>
      <c r="K127" s="55" t="s">
        <v>28</v>
      </c>
      <c r="L127" s="56">
        <f t="shared" si="40"/>
        <v>43389</v>
      </c>
      <c r="M127" s="57">
        <v>43389</v>
      </c>
      <c r="N127" s="51">
        <f t="shared" ca="1" si="72"/>
        <v>484</v>
      </c>
      <c r="O127" s="58"/>
      <c r="P127" s="59" t="s">
        <v>1844</v>
      </c>
      <c r="Q127" s="55">
        <v>2</v>
      </c>
      <c r="R127" s="54" t="s">
        <v>197</v>
      </c>
      <c r="U127" s="12"/>
      <c r="W127" s="13"/>
      <c r="X127" s="13"/>
      <c r="Y127" s="13"/>
      <c r="Z127" s="14" t="str">
        <f t="shared" si="73"/>
        <v/>
      </c>
      <c r="AA127" s="15"/>
    </row>
    <row r="128" spans="1:27" s="11" customFormat="1" x14ac:dyDescent="0.2">
      <c r="A128" s="51">
        <f>+SUBTOTAL(103,$D$4:D128)</f>
        <v>125</v>
      </c>
      <c r="B128" s="10" t="s">
        <v>23</v>
      </c>
      <c r="C128" s="10" t="s">
        <v>202</v>
      </c>
      <c r="D128" s="10" t="s">
        <v>289</v>
      </c>
      <c r="E128" s="53" t="str">
        <f t="shared" ref="E128" si="74">+IF(C128="GESTIÓN TERRITORIAL","GET",IF(C128="DERECHOS HUMANOS","DHH",IF(C128="GESTIÓN CORPORATIVA","GCO",IF(C128="PLANEACIÓN ESTRATÉGICA","PLE",IF(C128="GERENCIA DE LA INFORMACIÓN","GDI","N/A")))))</f>
        <v>GDI</v>
      </c>
      <c r="F128" s="53" t="str">
        <f t="shared" si="34"/>
        <v>GPD</v>
      </c>
      <c r="G128" s="53" t="str">
        <f t="shared" ref="G128" si="75">+IF(OR(LEN(H128)=1,LEN(H128)=2),H128,IF(LEN(H128)=4,MID(H128,1,1),MID(H128,1,2)))</f>
        <v>P</v>
      </c>
      <c r="H128" s="54" t="s">
        <v>70</v>
      </c>
      <c r="I128" s="53" t="str">
        <f t="shared" ref="I128" si="76">+IF(OR(E128="",F128="",H128=""),"",CONCATENATE(E128,"-",F128,"-",H128))</f>
        <v>GDI-GPD-P005</v>
      </c>
      <c r="J128" s="61" t="s">
        <v>1692</v>
      </c>
      <c r="K128" s="55" t="s">
        <v>28</v>
      </c>
      <c r="L128" s="56">
        <f t="shared" si="40"/>
        <v>43328</v>
      </c>
      <c r="M128" s="57">
        <v>43328</v>
      </c>
      <c r="N128" s="51">
        <f t="shared" ref="N128" ca="1" si="77">+IF(K128="Anulado","",IF(M128="","",DAYS360(M128,TODAY())))</f>
        <v>544</v>
      </c>
      <c r="O128" s="58"/>
      <c r="P128" s="59" t="s">
        <v>1693</v>
      </c>
      <c r="Q128" s="55">
        <v>1</v>
      </c>
      <c r="R128" s="54"/>
      <c r="U128" s="12"/>
      <c r="W128" s="13"/>
      <c r="X128" s="13"/>
      <c r="Y128" s="13"/>
      <c r="Z128" s="14"/>
      <c r="AA128" s="15"/>
    </row>
    <row r="129" spans="1:27" s="11" customFormat="1" x14ac:dyDescent="0.2">
      <c r="A129" s="51">
        <f>+SUBTOTAL(103,$D$4:D129)</f>
        <v>126</v>
      </c>
      <c r="B129" s="10" t="s">
        <v>23</v>
      </c>
      <c r="C129" s="10" t="s">
        <v>202</v>
      </c>
      <c r="D129" s="10" t="s">
        <v>289</v>
      </c>
      <c r="E129" s="53" t="str">
        <f t="shared" ref="E129:E130" si="78">+IF(C129="GESTIÓN TERRITORIAL","GET",IF(C129="DERECHOS HUMANOS","DHH",IF(C129="GESTIÓN CORPORATIVA","GCO",IF(C129="PLANEACIÓN ESTRATÉGICA","PLE",IF(C129="GERENCIA DE LA INFORMACIÓN","GDI","N/A")))))</f>
        <v>GDI</v>
      </c>
      <c r="F129" s="53" t="str">
        <f t="shared" si="34"/>
        <v>GPD</v>
      </c>
      <c r="G129" s="53" t="str">
        <f t="shared" ref="G129:G130" si="79">+IF(OR(LEN(H129)=1,LEN(H129)=2),H129,IF(LEN(H129)=4,MID(H129,1,1),MID(H129,1,2)))</f>
        <v>P</v>
      </c>
      <c r="H129" s="54" t="s">
        <v>73</v>
      </c>
      <c r="I129" s="53" t="str">
        <f t="shared" ref="I129:I130" si="80">+IF(OR(E129="",F129="",H129=""),"",CONCATENATE(E129,"-",F129,"-",H129))</f>
        <v>GDI-GPD-P006</v>
      </c>
      <c r="J129" s="61" t="s">
        <v>1694</v>
      </c>
      <c r="K129" s="55" t="s">
        <v>28</v>
      </c>
      <c r="L129" s="56">
        <f t="shared" si="40"/>
        <v>43328</v>
      </c>
      <c r="M129" s="57">
        <v>43328</v>
      </c>
      <c r="N129" s="51">
        <f t="shared" ref="N129:N130" ca="1" si="81">+IF(K129="Anulado","",IF(M129="","",DAYS360(M129,TODAY())))</f>
        <v>544</v>
      </c>
      <c r="O129" s="58"/>
      <c r="P129" s="59" t="s">
        <v>1693</v>
      </c>
      <c r="Q129" s="55">
        <v>1</v>
      </c>
      <c r="R129" s="54"/>
      <c r="U129" s="12"/>
      <c r="W129" s="13"/>
      <c r="X129" s="13"/>
      <c r="Y129" s="13"/>
      <c r="Z129" s="14"/>
      <c r="AA129" s="15"/>
    </row>
    <row r="130" spans="1:27" s="11" customFormat="1" x14ac:dyDescent="0.2">
      <c r="A130" s="51">
        <f>+SUBTOTAL(103,$D$4:D130)</f>
        <v>127</v>
      </c>
      <c r="B130" s="10" t="s">
        <v>23</v>
      </c>
      <c r="C130" s="10" t="s">
        <v>202</v>
      </c>
      <c r="D130" s="10" t="s">
        <v>289</v>
      </c>
      <c r="E130" s="53" t="str">
        <f t="shared" si="78"/>
        <v>GDI</v>
      </c>
      <c r="F130" s="53" t="str">
        <f t="shared" si="34"/>
        <v>GPD</v>
      </c>
      <c r="G130" s="53" t="str">
        <f t="shared" si="79"/>
        <v>P</v>
      </c>
      <c r="H130" s="54" t="s">
        <v>77</v>
      </c>
      <c r="I130" s="53" t="str">
        <f t="shared" si="80"/>
        <v>GDI-GPD-P007</v>
      </c>
      <c r="J130" s="61" t="s">
        <v>1695</v>
      </c>
      <c r="K130" s="55" t="s">
        <v>28</v>
      </c>
      <c r="L130" s="56">
        <f t="shared" si="40"/>
        <v>43328</v>
      </c>
      <c r="M130" s="57">
        <v>43328</v>
      </c>
      <c r="N130" s="51">
        <f t="shared" ca="1" si="81"/>
        <v>544</v>
      </c>
      <c r="O130" s="58"/>
      <c r="P130" s="59" t="s">
        <v>1693</v>
      </c>
      <c r="Q130" s="55">
        <v>1</v>
      </c>
      <c r="R130" s="54"/>
      <c r="U130" s="12"/>
      <c r="W130" s="13"/>
      <c r="X130" s="13"/>
      <c r="Y130" s="13"/>
      <c r="Z130" s="14"/>
      <c r="AA130" s="15"/>
    </row>
    <row r="131" spans="1:27" s="11" customFormat="1" x14ac:dyDescent="0.2">
      <c r="A131" s="51">
        <f>+SUBTOTAL(103,$D$4:D131)</f>
        <v>128</v>
      </c>
      <c r="B131" s="10" t="s">
        <v>23</v>
      </c>
      <c r="C131" s="10" t="s">
        <v>202</v>
      </c>
      <c r="D131" s="10" t="s">
        <v>289</v>
      </c>
      <c r="E131" s="53" t="str">
        <f t="shared" ref="E131:E132" si="82">+IF(C131="GESTIÓN TERRITORIAL","GET",IF(C131="DERECHOS HUMANOS","DHH",IF(C131="GESTIÓN CORPORATIVA","GCO",IF(C131="PLANEACIÓN ESTRATÉGICA","PLE",IF(C131="GERENCIA DE LA INFORMACIÓN","GDI","N/A")))))</f>
        <v>GDI</v>
      </c>
      <c r="F131" s="53" t="str">
        <f t="shared" si="34"/>
        <v>GPD</v>
      </c>
      <c r="G131" s="53" t="str">
        <f t="shared" ref="G131:G132" si="83">+IF(OR(LEN(H131)=1,LEN(H131)=2),H131,IF(LEN(H131)=4,MID(H131,1,1),MID(H131,1,2)))</f>
        <v>P</v>
      </c>
      <c r="H131" s="54" t="s">
        <v>80</v>
      </c>
      <c r="I131" s="53" t="str">
        <f t="shared" ref="I131:I132" si="84">+IF(OR(E131="",F131="",H131=""),"",CONCATENATE(E131,"-",F131,"-",H131))</f>
        <v>GDI-GPD-P008</v>
      </c>
      <c r="J131" s="61" t="s">
        <v>1731</v>
      </c>
      <c r="K131" s="55" t="s">
        <v>28</v>
      </c>
      <c r="L131" s="56">
        <f t="shared" ref="L131:L132" si="85">+IF(M131=0,"",VALUE(M131))</f>
        <v>43343</v>
      </c>
      <c r="M131" s="57">
        <v>43343</v>
      </c>
      <c r="N131" s="51">
        <f t="shared" ref="N131:N132" ca="1" si="86">+IF(K131="Anulado","",IF(M131="","",DAYS360(M131,TODAY())))</f>
        <v>530</v>
      </c>
      <c r="O131" s="58"/>
      <c r="P131" s="59" t="s">
        <v>1744</v>
      </c>
      <c r="Q131" s="55">
        <v>1</v>
      </c>
      <c r="R131" s="54"/>
      <c r="U131" s="12"/>
      <c r="W131" s="13"/>
      <c r="X131" s="13"/>
      <c r="Y131" s="13"/>
      <c r="Z131" s="14"/>
      <c r="AA131" s="15"/>
    </row>
    <row r="132" spans="1:27" s="11" customFormat="1" x14ac:dyDescent="0.2">
      <c r="A132" s="51">
        <f>+SUBTOTAL(103,$D$4:D132)</f>
        <v>129</v>
      </c>
      <c r="B132" s="10" t="s">
        <v>23</v>
      </c>
      <c r="C132" s="10" t="s">
        <v>202</v>
      </c>
      <c r="D132" s="10" t="s">
        <v>289</v>
      </c>
      <c r="E132" s="53" t="str">
        <f t="shared" si="82"/>
        <v>GDI</v>
      </c>
      <c r="F132" s="53" t="str">
        <f t="shared" si="34"/>
        <v>GPD</v>
      </c>
      <c r="G132" s="53" t="str">
        <f t="shared" si="83"/>
        <v>P</v>
      </c>
      <c r="H132" s="54" t="s">
        <v>593</v>
      </c>
      <c r="I132" s="53" t="str">
        <f t="shared" si="84"/>
        <v>GDI-GPD-P009</v>
      </c>
      <c r="J132" s="61" t="s">
        <v>1732</v>
      </c>
      <c r="K132" s="55" t="s">
        <v>28</v>
      </c>
      <c r="L132" s="56">
        <f t="shared" si="85"/>
        <v>43343</v>
      </c>
      <c r="M132" s="57">
        <v>43343</v>
      </c>
      <c r="N132" s="51">
        <f t="shared" ca="1" si="86"/>
        <v>530</v>
      </c>
      <c r="O132" s="58"/>
      <c r="P132" s="59" t="s">
        <v>1744</v>
      </c>
      <c r="Q132" s="55">
        <v>1</v>
      </c>
      <c r="R132" s="54"/>
      <c r="U132" s="12"/>
      <c r="W132" s="13"/>
      <c r="X132" s="13"/>
      <c r="Y132" s="13"/>
      <c r="Z132" s="14"/>
      <c r="AA132" s="15"/>
    </row>
    <row r="133" spans="1:27" s="11" customFormat="1" ht="27" x14ac:dyDescent="0.2">
      <c r="A133" s="51">
        <f>+SUBTOTAL(103,$D$4:D133)</f>
        <v>130</v>
      </c>
      <c r="B133" s="10" t="s">
        <v>23</v>
      </c>
      <c r="C133" s="10" t="s">
        <v>202</v>
      </c>
      <c r="D133" s="10" t="s">
        <v>289</v>
      </c>
      <c r="E133" s="53" t="str">
        <f t="shared" ref="E133" si="87">+IF(C133="GESTIÓN TERRITORIAL","GET",IF(C133="DERECHOS HUMANOS","DHH",IF(C133="GESTIÓN CORPORATIVA","GCO",IF(C133="PLANEACIÓN ESTRATÉGICA","PLE",IF(C133="GERENCIA DE LA INFORMACIÓN","GDI","N/A")))))</f>
        <v>GDI</v>
      </c>
      <c r="F133" s="53" t="str">
        <f t="shared" si="34"/>
        <v>GPD</v>
      </c>
      <c r="G133" s="53" t="str">
        <f t="shared" ref="G133" si="88">+IF(OR(LEN(H133)=1,LEN(H133)=2),H133,IF(LEN(H133)=4,MID(H133,1,1),MID(H133,1,2)))</f>
        <v>P</v>
      </c>
      <c r="H133" s="54" t="s">
        <v>596</v>
      </c>
      <c r="I133" s="53" t="str">
        <f t="shared" ref="I133" si="89">+IF(OR(E133="",F133="",H133=""),"",CONCATENATE(E133,"-",F133,"-",H133))</f>
        <v>GDI-GPD-P010</v>
      </c>
      <c r="J133" s="61" t="s">
        <v>1834</v>
      </c>
      <c r="K133" s="55" t="s">
        <v>28</v>
      </c>
      <c r="L133" s="56">
        <f t="shared" ref="L133" si="90">+IF(M133=0,"",VALUE(M133))</f>
        <v>43343</v>
      </c>
      <c r="M133" s="57">
        <v>43343</v>
      </c>
      <c r="N133" s="51">
        <f t="shared" ref="N133" ca="1" si="91">+IF(K133="Anulado","",IF(M133="","",DAYS360(M133,TODAY())))</f>
        <v>530</v>
      </c>
      <c r="O133" s="58"/>
      <c r="P133" s="59" t="s">
        <v>1744</v>
      </c>
      <c r="Q133" s="55">
        <v>1</v>
      </c>
      <c r="R133" s="54"/>
      <c r="U133" s="12"/>
      <c r="W133" s="13"/>
      <c r="X133" s="13"/>
      <c r="Y133" s="13"/>
      <c r="Z133" s="14"/>
      <c r="AA133" s="15"/>
    </row>
    <row r="134" spans="1:27" s="60" customFormat="1" ht="16.5" x14ac:dyDescent="0.2">
      <c r="A134" s="51">
        <f>+SUBTOTAL(103,$D$4:D134)</f>
        <v>131</v>
      </c>
      <c r="B134" s="52" t="s">
        <v>23</v>
      </c>
      <c r="C134" s="52" t="s">
        <v>202</v>
      </c>
      <c r="D134" s="52" t="s">
        <v>289</v>
      </c>
      <c r="E134" s="53" t="str">
        <f t="shared" ref="E134" si="92">+IF(C134="GESTIÓN TERRITORIAL","GET",IF(C134="DERECHOS HUMANOS","DHH",IF(C134="GESTIÓN CORPORATIVA","GCO",IF(C134="PLANEACIÓN ESTRATÉGICA","PLE",IF(C134="GERENCIA DE LA INFORMACIÓN","GDI","N/A")))))</f>
        <v>GDI</v>
      </c>
      <c r="F134" s="53" t="str">
        <f t="shared" ref="F134" si="93">+VLOOKUP(D134,$U$989:$V$1007,2,FALSE)</f>
        <v>GPD</v>
      </c>
      <c r="G134" s="53" t="str">
        <f t="shared" ref="G134" si="94">+IF(OR(LEN(H134)=1,LEN(H134)=2),H134,IF(LEN(H134)=4,MID(H134,1,1),MID(H134,1,2)))</f>
        <v>PL</v>
      </c>
      <c r="H134" s="54" t="s">
        <v>46</v>
      </c>
      <c r="I134" s="53" t="str">
        <f t="shared" ref="I134" si="95">+IF(OR(E134="",F134="",H134=""),"",CONCATENATE(E134,"-",F134,"-",H134))</f>
        <v>GDI-GPD-PL001</v>
      </c>
      <c r="J134" s="61" t="s">
        <v>2270</v>
      </c>
      <c r="K134" s="55" t="s">
        <v>28</v>
      </c>
      <c r="L134" s="56">
        <f t="shared" ref="L134" si="96">+IF(M134=0,"",VALUE(M134))</f>
        <v>43860</v>
      </c>
      <c r="M134" s="57">
        <v>43860</v>
      </c>
      <c r="N134" s="51">
        <f t="shared" ref="N134" ca="1" si="97">+IF(K134="Anulado","",IF(M134="","",DAYS360(M134,TODAY())))</f>
        <v>20</v>
      </c>
      <c r="O134" s="58"/>
      <c r="P134" s="59" t="s">
        <v>2271</v>
      </c>
      <c r="Q134" s="55">
        <v>3</v>
      </c>
      <c r="R134" s="54"/>
      <c r="U134" s="62"/>
      <c r="W134" s="63"/>
      <c r="X134" s="63"/>
      <c r="Y134" s="63"/>
      <c r="Z134" s="64"/>
      <c r="AA134" s="65"/>
    </row>
    <row r="135" spans="1:27" s="11" customFormat="1" x14ac:dyDescent="0.2">
      <c r="A135" s="51">
        <f>+SUBTOTAL(103,$D$4:D135)</f>
        <v>132</v>
      </c>
      <c r="B135" s="10" t="s">
        <v>23</v>
      </c>
      <c r="C135" s="10" t="s">
        <v>202</v>
      </c>
      <c r="D135" s="10" t="s">
        <v>289</v>
      </c>
      <c r="E135" s="53" t="str">
        <f t="shared" si="25"/>
        <v>GDI</v>
      </c>
      <c r="F135" s="53" t="str">
        <f t="shared" si="34"/>
        <v>GPD</v>
      </c>
      <c r="G135" s="53" t="str">
        <f t="shared" si="35"/>
        <v>IN</v>
      </c>
      <c r="H135" s="54" t="s">
        <v>84</v>
      </c>
      <c r="I135" s="53" t="str">
        <f t="shared" si="36"/>
        <v>GDI-GPD-IN001</v>
      </c>
      <c r="J135" s="61" t="s">
        <v>297</v>
      </c>
      <c r="K135" s="55" t="s">
        <v>217</v>
      </c>
      <c r="L135" s="56">
        <f t="shared" si="40"/>
        <v>43376</v>
      </c>
      <c r="M135" s="57">
        <v>43376</v>
      </c>
      <c r="N135" s="51" t="str">
        <f t="shared" ca="1" si="27"/>
        <v/>
      </c>
      <c r="O135" s="58">
        <v>43426</v>
      </c>
      <c r="P135" s="59" t="s">
        <v>1903</v>
      </c>
      <c r="Q135" s="55">
        <v>2</v>
      </c>
      <c r="R135" s="54" t="s">
        <v>298</v>
      </c>
      <c r="U135" s="12"/>
      <c r="W135" s="13"/>
      <c r="X135" s="13"/>
      <c r="Y135" s="13"/>
      <c r="Z135" s="14" t="str">
        <f t="shared" si="28"/>
        <v/>
      </c>
      <c r="AA135" s="15"/>
    </row>
    <row r="136" spans="1:27" s="11" customFormat="1" ht="27" x14ac:dyDescent="0.2">
      <c r="A136" s="51">
        <f>+SUBTOTAL(103,$D$4:D136)</f>
        <v>133</v>
      </c>
      <c r="B136" s="10" t="s">
        <v>23</v>
      </c>
      <c r="C136" s="10" t="s">
        <v>202</v>
      </c>
      <c r="D136" s="10" t="s">
        <v>289</v>
      </c>
      <c r="E136" s="53" t="str">
        <f t="shared" si="25"/>
        <v>GDI</v>
      </c>
      <c r="F136" s="53" t="str">
        <f t="shared" si="34"/>
        <v>GPD</v>
      </c>
      <c r="G136" s="53" t="str">
        <f t="shared" si="35"/>
        <v>IN</v>
      </c>
      <c r="H136" s="54" t="s">
        <v>87</v>
      </c>
      <c r="I136" s="53" t="str">
        <f t="shared" si="36"/>
        <v>GDI-GPD-IN002</v>
      </c>
      <c r="J136" s="61" t="s">
        <v>1792</v>
      </c>
      <c r="K136" s="55" t="s">
        <v>28</v>
      </c>
      <c r="L136" s="56">
        <f t="shared" si="40"/>
        <v>43664</v>
      </c>
      <c r="M136" s="57">
        <v>43664</v>
      </c>
      <c r="N136" s="51">
        <f t="shared" ca="1" si="27"/>
        <v>212</v>
      </c>
      <c r="O136" s="58"/>
      <c r="P136" s="59" t="s">
        <v>2061</v>
      </c>
      <c r="Q136" s="55">
        <v>3</v>
      </c>
      <c r="R136" s="54" t="s">
        <v>299</v>
      </c>
      <c r="U136" s="12"/>
      <c r="W136" s="13"/>
      <c r="X136" s="13"/>
      <c r="Y136" s="13"/>
      <c r="Z136" s="14" t="str">
        <f t="shared" si="28"/>
        <v/>
      </c>
      <c r="AA136" s="15"/>
    </row>
    <row r="137" spans="1:27" s="11" customFormat="1" ht="18" x14ac:dyDescent="0.2">
      <c r="A137" s="51">
        <f>+SUBTOTAL(103,$D$4:D137)</f>
        <v>134</v>
      </c>
      <c r="B137" s="10" t="s">
        <v>23</v>
      </c>
      <c r="C137" s="10" t="s">
        <v>202</v>
      </c>
      <c r="D137" s="10" t="s">
        <v>289</v>
      </c>
      <c r="E137" s="53" t="str">
        <f t="shared" si="25"/>
        <v>GDI</v>
      </c>
      <c r="F137" s="53" t="str">
        <f t="shared" si="34"/>
        <v>GPD</v>
      </c>
      <c r="G137" s="53" t="str">
        <f t="shared" si="35"/>
        <v>IN</v>
      </c>
      <c r="H137" s="54" t="s">
        <v>90</v>
      </c>
      <c r="I137" s="53" t="str">
        <f t="shared" si="36"/>
        <v>GDI-GPD-IN003</v>
      </c>
      <c r="J137" s="61" t="s">
        <v>300</v>
      </c>
      <c r="K137" s="55" t="s">
        <v>217</v>
      </c>
      <c r="L137" s="56">
        <f t="shared" si="40"/>
        <v>43069</v>
      </c>
      <c r="M137" s="57">
        <v>43069</v>
      </c>
      <c r="N137" s="51" t="str">
        <f t="shared" ca="1" si="27"/>
        <v/>
      </c>
      <c r="O137" s="58">
        <v>43355</v>
      </c>
      <c r="P137" s="59" t="s">
        <v>1791</v>
      </c>
      <c r="Q137" s="55">
        <v>1</v>
      </c>
      <c r="R137" s="54" t="s">
        <v>301</v>
      </c>
      <c r="U137" s="12"/>
      <c r="W137" s="13"/>
      <c r="X137" s="13"/>
      <c r="Y137" s="13"/>
      <c r="Z137" s="14" t="str">
        <f t="shared" si="28"/>
        <v/>
      </c>
      <c r="AA137" s="15"/>
    </row>
    <row r="138" spans="1:27" s="11" customFormat="1" ht="18" x14ac:dyDescent="0.2">
      <c r="A138" s="51">
        <f>+SUBTOTAL(103,$D$4:D138)</f>
        <v>135</v>
      </c>
      <c r="B138" s="10" t="s">
        <v>23</v>
      </c>
      <c r="C138" s="10" t="s">
        <v>202</v>
      </c>
      <c r="D138" s="10" t="s">
        <v>289</v>
      </c>
      <c r="E138" s="53" t="str">
        <f t="shared" si="25"/>
        <v>GDI</v>
      </c>
      <c r="F138" s="53" t="str">
        <f t="shared" ref="F138:F201" si="98">+VLOOKUP(D138,$U$989:$V$1007,2,FALSE)</f>
        <v>GPD</v>
      </c>
      <c r="G138" s="53" t="str">
        <f t="shared" si="35"/>
        <v>IN</v>
      </c>
      <c r="H138" s="54" t="s">
        <v>93</v>
      </c>
      <c r="I138" s="53" t="str">
        <f t="shared" si="36"/>
        <v>GDI-GPD-IN004</v>
      </c>
      <c r="J138" s="61" t="s">
        <v>302</v>
      </c>
      <c r="K138" s="55" t="s">
        <v>217</v>
      </c>
      <c r="L138" s="56">
        <f t="shared" si="40"/>
        <v>43069</v>
      </c>
      <c r="M138" s="57">
        <v>43069</v>
      </c>
      <c r="N138" s="51" t="str">
        <f t="shared" ca="1" si="27"/>
        <v/>
      </c>
      <c r="O138" s="58">
        <v>43343</v>
      </c>
      <c r="P138" s="59" t="s">
        <v>1743</v>
      </c>
      <c r="Q138" s="55">
        <v>1</v>
      </c>
      <c r="R138" s="54" t="s">
        <v>303</v>
      </c>
      <c r="U138" s="12"/>
      <c r="W138" s="13"/>
      <c r="X138" s="13"/>
      <c r="Y138" s="13"/>
      <c r="Z138" s="14" t="str">
        <f t="shared" si="28"/>
        <v/>
      </c>
      <c r="AA138" s="15"/>
    </row>
    <row r="139" spans="1:27" s="11" customFormat="1" x14ac:dyDescent="0.2">
      <c r="A139" s="51">
        <f>+SUBTOTAL(103,$D$4:D139)</f>
        <v>136</v>
      </c>
      <c r="B139" s="10" t="s">
        <v>23</v>
      </c>
      <c r="C139" s="10" t="s">
        <v>202</v>
      </c>
      <c r="D139" s="10" t="s">
        <v>289</v>
      </c>
      <c r="E139" s="53" t="str">
        <f t="shared" si="25"/>
        <v>GDI</v>
      </c>
      <c r="F139" s="53" t="str">
        <f t="shared" si="98"/>
        <v>GPD</v>
      </c>
      <c r="G139" s="53" t="str">
        <f t="shared" si="35"/>
        <v>IN</v>
      </c>
      <c r="H139" s="54" t="s">
        <v>96</v>
      </c>
      <c r="I139" s="53" t="str">
        <f t="shared" si="36"/>
        <v>GDI-GPD-IN005</v>
      </c>
      <c r="J139" s="61" t="s">
        <v>304</v>
      </c>
      <c r="K139" s="55" t="s">
        <v>217</v>
      </c>
      <c r="L139" s="56">
        <f t="shared" si="40"/>
        <v>43069</v>
      </c>
      <c r="M139" s="57">
        <v>43069</v>
      </c>
      <c r="N139" s="51" t="str">
        <f t="shared" ca="1" si="27"/>
        <v/>
      </c>
      <c r="O139" s="58">
        <v>43343</v>
      </c>
      <c r="P139" s="59" t="s">
        <v>1743</v>
      </c>
      <c r="Q139" s="55">
        <v>1</v>
      </c>
      <c r="R139" s="54" t="s">
        <v>305</v>
      </c>
      <c r="U139" s="12"/>
      <c r="W139" s="13"/>
      <c r="X139" s="13"/>
      <c r="Y139" s="13"/>
      <c r="Z139" s="14" t="str">
        <f t="shared" si="28"/>
        <v/>
      </c>
      <c r="AA139" s="15"/>
    </row>
    <row r="140" spans="1:27" s="11" customFormat="1" x14ac:dyDescent="0.2">
      <c r="A140" s="51">
        <f>+SUBTOTAL(103,$D$4:D140)</f>
        <v>137</v>
      </c>
      <c r="B140" s="10" t="s">
        <v>23</v>
      </c>
      <c r="C140" s="10" t="s">
        <v>202</v>
      </c>
      <c r="D140" s="10" t="s">
        <v>289</v>
      </c>
      <c r="E140" s="53" t="str">
        <f t="shared" si="25"/>
        <v>GDI</v>
      </c>
      <c r="F140" s="53" t="str">
        <f t="shared" si="98"/>
        <v>GPD</v>
      </c>
      <c r="G140" s="53" t="str">
        <f t="shared" si="35"/>
        <v>IN</v>
      </c>
      <c r="H140" s="54" t="s">
        <v>99</v>
      </c>
      <c r="I140" s="53" t="str">
        <f t="shared" si="36"/>
        <v>GDI-GPD-IN006</v>
      </c>
      <c r="J140" s="61" t="s">
        <v>306</v>
      </c>
      <c r="K140" s="55" t="s">
        <v>217</v>
      </c>
      <c r="L140" s="56">
        <f t="shared" si="40"/>
        <v>43069</v>
      </c>
      <c r="M140" s="57">
        <v>43069</v>
      </c>
      <c r="N140" s="51" t="str">
        <f t="shared" ca="1" si="27"/>
        <v/>
      </c>
      <c r="O140" s="58">
        <v>43343</v>
      </c>
      <c r="P140" s="59" t="s">
        <v>1743</v>
      </c>
      <c r="Q140" s="55">
        <v>1</v>
      </c>
      <c r="R140" s="54" t="s">
        <v>307</v>
      </c>
      <c r="U140" s="12"/>
      <c r="W140" s="13"/>
      <c r="X140" s="13"/>
      <c r="Y140" s="13"/>
      <c r="Z140" s="14" t="str">
        <f t="shared" si="28"/>
        <v/>
      </c>
      <c r="AA140" s="15"/>
    </row>
    <row r="141" spans="1:27" s="11" customFormat="1" ht="18" x14ac:dyDescent="0.2">
      <c r="A141" s="51">
        <f>+SUBTOTAL(103,$D$4:D141)</f>
        <v>138</v>
      </c>
      <c r="B141" s="10" t="s">
        <v>23</v>
      </c>
      <c r="C141" s="10" t="s">
        <v>202</v>
      </c>
      <c r="D141" s="10" t="s">
        <v>289</v>
      </c>
      <c r="E141" s="53" t="str">
        <f t="shared" si="25"/>
        <v>GDI</v>
      </c>
      <c r="F141" s="53" t="str">
        <f t="shared" si="98"/>
        <v>GPD</v>
      </c>
      <c r="G141" s="53" t="str">
        <f t="shared" si="35"/>
        <v>IN</v>
      </c>
      <c r="H141" s="54" t="s">
        <v>102</v>
      </c>
      <c r="I141" s="53" t="str">
        <f t="shared" si="36"/>
        <v>GDI-GPD-IN007</v>
      </c>
      <c r="J141" s="61" t="s">
        <v>1659</v>
      </c>
      <c r="K141" s="55" t="s">
        <v>28</v>
      </c>
      <c r="L141" s="56">
        <f t="shared" si="40"/>
        <v>43663</v>
      </c>
      <c r="M141" s="57">
        <v>43663</v>
      </c>
      <c r="N141" s="51">
        <f t="shared" ca="1" si="27"/>
        <v>213</v>
      </c>
      <c r="O141" s="58"/>
      <c r="P141" s="59" t="s">
        <v>2049</v>
      </c>
      <c r="Q141" s="55">
        <v>3</v>
      </c>
      <c r="R141" s="54" t="s">
        <v>308</v>
      </c>
      <c r="U141" s="12"/>
      <c r="W141" s="13"/>
      <c r="X141" s="13"/>
      <c r="Y141" s="13"/>
      <c r="Z141" s="14" t="str">
        <f t="shared" si="28"/>
        <v/>
      </c>
      <c r="AA141" s="15"/>
    </row>
    <row r="142" spans="1:27" s="11" customFormat="1" ht="18" x14ac:dyDescent="0.2">
      <c r="A142" s="51">
        <f>+SUBTOTAL(103,$D$4:D142)</f>
        <v>139</v>
      </c>
      <c r="B142" s="10" t="s">
        <v>23</v>
      </c>
      <c r="C142" s="10" t="s">
        <v>202</v>
      </c>
      <c r="D142" s="10" t="s">
        <v>289</v>
      </c>
      <c r="E142" s="53" t="str">
        <f t="shared" si="25"/>
        <v>GDI</v>
      </c>
      <c r="F142" s="53" t="str">
        <f t="shared" si="98"/>
        <v>GPD</v>
      </c>
      <c r="G142" s="53" t="str">
        <f t="shared" si="35"/>
        <v>IN</v>
      </c>
      <c r="H142" s="54" t="s">
        <v>105</v>
      </c>
      <c r="I142" s="53" t="str">
        <f t="shared" si="36"/>
        <v>GDI-GPD-IN008</v>
      </c>
      <c r="J142" s="61" t="s">
        <v>309</v>
      </c>
      <c r="K142" s="55" t="s">
        <v>217</v>
      </c>
      <c r="L142" s="56">
        <f t="shared" si="40"/>
        <v>43069</v>
      </c>
      <c r="M142" s="57">
        <v>43069</v>
      </c>
      <c r="N142" s="51" t="str">
        <f t="shared" ca="1" si="27"/>
        <v/>
      </c>
      <c r="O142" s="58">
        <v>43312</v>
      </c>
      <c r="P142" s="59" t="s">
        <v>1665</v>
      </c>
      <c r="Q142" s="55">
        <v>2</v>
      </c>
      <c r="R142" s="54" t="s">
        <v>310</v>
      </c>
      <c r="U142" s="12"/>
      <c r="W142" s="13"/>
      <c r="X142" s="13"/>
      <c r="Y142" s="13"/>
      <c r="Z142" s="14" t="str">
        <f t="shared" si="28"/>
        <v/>
      </c>
      <c r="AA142" s="15"/>
    </row>
    <row r="143" spans="1:27" s="11" customFormat="1" ht="18" x14ac:dyDescent="0.2">
      <c r="A143" s="51">
        <f>+SUBTOTAL(103,$D$4:D143)</f>
        <v>140</v>
      </c>
      <c r="B143" s="10" t="s">
        <v>23</v>
      </c>
      <c r="C143" s="10" t="s">
        <v>202</v>
      </c>
      <c r="D143" s="10" t="s">
        <v>289</v>
      </c>
      <c r="E143" s="53" t="str">
        <f t="shared" si="25"/>
        <v>GDI</v>
      </c>
      <c r="F143" s="53" t="str">
        <f t="shared" si="98"/>
        <v>GPD</v>
      </c>
      <c r="G143" s="53" t="str">
        <f t="shared" si="35"/>
        <v>IN</v>
      </c>
      <c r="H143" s="54" t="s">
        <v>107</v>
      </c>
      <c r="I143" s="53" t="str">
        <f t="shared" si="36"/>
        <v>GDI-GPD-IN009</v>
      </c>
      <c r="J143" s="61" t="s">
        <v>311</v>
      </c>
      <c r="K143" s="55" t="s">
        <v>217</v>
      </c>
      <c r="L143" s="56">
        <f t="shared" si="40"/>
        <v>43069</v>
      </c>
      <c r="M143" s="57">
        <v>43069</v>
      </c>
      <c r="N143" s="51" t="str">
        <f t="shared" ca="1" si="27"/>
        <v/>
      </c>
      <c r="O143" s="58">
        <v>43343</v>
      </c>
      <c r="P143" s="59" t="s">
        <v>1743</v>
      </c>
      <c r="Q143" s="55">
        <v>1</v>
      </c>
      <c r="R143" s="54" t="s">
        <v>312</v>
      </c>
      <c r="U143" s="12"/>
      <c r="W143" s="13"/>
      <c r="X143" s="13"/>
      <c r="Y143" s="13"/>
      <c r="Z143" s="14" t="str">
        <f t="shared" si="28"/>
        <v/>
      </c>
      <c r="AA143" s="15"/>
    </row>
    <row r="144" spans="1:27" s="11" customFormat="1" ht="18" x14ac:dyDescent="0.2">
      <c r="A144" s="51">
        <f>+SUBTOTAL(103,$D$4:D144)</f>
        <v>141</v>
      </c>
      <c r="B144" s="10" t="s">
        <v>23</v>
      </c>
      <c r="C144" s="10" t="s">
        <v>202</v>
      </c>
      <c r="D144" s="10" t="s">
        <v>289</v>
      </c>
      <c r="E144" s="53" t="str">
        <f t="shared" si="25"/>
        <v>GDI</v>
      </c>
      <c r="F144" s="53" t="str">
        <f t="shared" si="98"/>
        <v>GPD</v>
      </c>
      <c r="G144" s="53" t="str">
        <f t="shared" si="35"/>
        <v>IN</v>
      </c>
      <c r="H144" s="54" t="s">
        <v>109</v>
      </c>
      <c r="I144" s="53" t="str">
        <f t="shared" si="36"/>
        <v>GDI-GPD-IN010</v>
      </c>
      <c r="J144" s="61" t="s">
        <v>313</v>
      </c>
      <c r="K144" s="55" t="s">
        <v>217</v>
      </c>
      <c r="L144" s="56">
        <f t="shared" si="40"/>
        <v>43069</v>
      </c>
      <c r="M144" s="57">
        <v>43069</v>
      </c>
      <c r="N144" s="51" t="str">
        <f t="shared" ca="1" si="27"/>
        <v/>
      </c>
      <c r="O144" s="58">
        <v>43376</v>
      </c>
      <c r="P144" s="59" t="s">
        <v>1835</v>
      </c>
      <c r="Q144" s="55">
        <v>1</v>
      </c>
      <c r="R144" s="54" t="s">
        <v>314</v>
      </c>
      <c r="U144" s="12"/>
      <c r="W144" s="13"/>
      <c r="X144" s="13"/>
      <c r="Y144" s="13"/>
      <c r="Z144" s="14" t="str">
        <f t="shared" si="28"/>
        <v/>
      </c>
      <c r="AA144" s="15"/>
    </row>
    <row r="145" spans="1:27" s="11" customFormat="1" ht="18" x14ac:dyDescent="0.2">
      <c r="A145" s="51">
        <f>+SUBTOTAL(103,$D$4:D145)</f>
        <v>142</v>
      </c>
      <c r="B145" s="10" t="s">
        <v>23</v>
      </c>
      <c r="C145" s="10" t="s">
        <v>202</v>
      </c>
      <c r="D145" s="10" t="s">
        <v>289</v>
      </c>
      <c r="E145" s="53" t="str">
        <f t="shared" si="25"/>
        <v>GDI</v>
      </c>
      <c r="F145" s="53" t="str">
        <f t="shared" si="98"/>
        <v>GPD</v>
      </c>
      <c r="G145" s="53" t="str">
        <f t="shared" si="35"/>
        <v>IN</v>
      </c>
      <c r="H145" s="54" t="s">
        <v>111</v>
      </c>
      <c r="I145" s="53" t="str">
        <f t="shared" si="36"/>
        <v>GDI-GPD-IN011</v>
      </c>
      <c r="J145" s="61" t="s">
        <v>315</v>
      </c>
      <c r="K145" s="55" t="s">
        <v>217</v>
      </c>
      <c r="L145" s="56">
        <f t="shared" si="40"/>
        <v>43069</v>
      </c>
      <c r="M145" s="57">
        <v>43069</v>
      </c>
      <c r="N145" s="51" t="str">
        <f t="shared" ca="1" si="27"/>
        <v/>
      </c>
      <c r="O145" s="58">
        <v>43376</v>
      </c>
      <c r="P145" s="59" t="s">
        <v>1835</v>
      </c>
      <c r="Q145" s="55">
        <v>1</v>
      </c>
      <c r="R145" s="54" t="s">
        <v>316</v>
      </c>
      <c r="U145" s="12"/>
      <c r="W145" s="13"/>
      <c r="X145" s="13"/>
      <c r="Y145" s="13"/>
      <c r="Z145" s="14" t="str">
        <f t="shared" si="28"/>
        <v/>
      </c>
      <c r="AA145" s="15"/>
    </row>
    <row r="146" spans="1:27" s="11" customFormat="1" x14ac:dyDescent="0.2">
      <c r="A146" s="51">
        <f>+SUBTOTAL(103,$D$4:D146)</f>
        <v>143</v>
      </c>
      <c r="B146" s="10" t="s">
        <v>23</v>
      </c>
      <c r="C146" s="10" t="s">
        <v>202</v>
      </c>
      <c r="D146" s="10" t="s">
        <v>289</v>
      </c>
      <c r="E146" s="53" t="str">
        <f t="shared" si="25"/>
        <v>GDI</v>
      </c>
      <c r="F146" s="53" t="str">
        <f t="shared" si="98"/>
        <v>GPD</v>
      </c>
      <c r="G146" s="53" t="str">
        <f t="shared" si="35"/>
        <v>IN</v>
      </c>
      <c r="H146" s="54" t="s">
        <v>114</v>
      </c>
      <c r="I146" s="53" t="str">
        <f t="shared" si="36"/>
        <v>GDI-GPD-IN012</v>
      </c>
      <c r="J146" s="61" t="s">
        <v>317</v>
      </c>
      <c r="K146" s="55" t="s">
        <v>28</v>
      </c>
      <c r="L146" s="56">
        <f t="shared" si="40"/>
        <v>43371</v>
      </c>
      <c r="M146" s="57">
        <v>43371</v>
      </c>
      <c r="N146" s="51">
        <f t="shared" ca="1" si="27"/>
        <v>502</v>
      </c>
      <c r="O146" s="58"/>
      <c r="P146" s="59" t="s">
        <v>1820</v>
      </c>
      <c r="Q146" s="55">
        <v>2</v>
      </c>
      <c r="R146" s="54" t="s">
        <v>318</v>
      </c>
      <c r="U146" s="12"/>
      <c r="W146" s="13"/>
      <c r="X146" s="13"/>
      <c r="Y146" s="13"/>
      <c r="Z146" s="14" t="str">
        <f t="shared" si="28"/>
        <v/>
      </c>
      <c r="AA146" s="15"/>
    </row>
    <row r="147" spans="1:27" s="11" customFormat="1" x14ac:dyDescent="0.2">
      <c r="A147" s="51">
        <f>+SUBTOTAL(103,$D$4:D147)</f>
        <v>144</v>
      </c>
      <c r="B147" s="10" t="s">
        <v>23</v>
      </c>
      <c r="C147" s="10" t="s">
        <v>202</v>
      </c>
      <c r="D147" s="10" t="s">
        <v>289</v>
      </c>
      <c r="E147" s="53" t="str">
        <f t="shared" si="25"/>
        <v>GDI</v>
      </c>
      <c r="F147" s="53" t="str">
        <f t="shared" si="98"/>
        <v>GPD</v>
      </c>
      <c r="G147" s="53" t="str">
        <f t="shared" si="35"/>
        <v>IN</v>
      </c>
      <c r="H147" s="54" t="s">
        <v>240</v>
      </c>
      <c r="I147" s="53" t="str">
        <f t="shared" si="36"/>
        <v>GDI-GPD-IN013</v>
      </c>
      <c r="J147" s="61" t="s">
        <v>319</v>
      </c>
      <c r="K147" s="55" t="s">
        <v>217</v>
      </c>
      <c r="L147" s="56">
        <f t="shared" si="40"/>
        <v>43069</v>
      </c>
      <c r="M147" s="57">
        <v>43069</v>
      </c>
      <c r="N147" s="51" t="str">
        <f t="shared" ca="1" si="27"/>
        <v/>
      </c>
      <c r="O147" s="58">
        <v>43343</v>
      </c>
      <c r="P147" s="59" t="s">
        <v>1743</v>
      </c>
      <c r="Q147" s="55">
        <v>1</v>
      </c>
      <c r="R147" s="54" t="s">
        <v>320</v>
      </c>
      <c r="U147" s="12"/>
      <c r="W147" s="13"/>
      <c r="X147" s="13"/>
      <c r="Y147" s="13"/>
      <c r="Z147" s="14" t="str">
        <f t="shared" si="28"/>
        <v/>
      </c>
      <c r="AA147" s="15"/>
    </row>
    <row r="148" spans="1:27" s="11" customFormat="1" ht="18" x14ac:dyDescent="0.2">
      <c r="A148" s="51">
        <f>+SUBTOTAL(103,$D$4:D148)</f>
        <v>145</v>
      </c>
      <c r="B148" s="10" t="s">
        <v>23</v>
      </c>
      <c r="C148" s="10" t="s">
        <v>202</v>
      </c>
      <c r="D148" s="10" t="s">
        <v>289</v>
      </c>
      <c r="E148" s="53" t="str">
        <f t="shared" si="25"/>
        <v>GDI</v>
      </c>
      <c r="F148" s="53" t="str">
        <f t="shared" si="98"/>
        <v>GPD</v>
      </c>
      <c r="G148" s="53" t="str">
        <f t="shared" si="35"/>
        <v>IN</v>
      </c>
      <c r="H148" s="54" t="s">
        <v>243</v>
      </c>
      <c r="I148" s="53" t="str">
        <f t="shared" si="36"/>
        <v>GDI-GPD-IN014</v>
      </c>
      <c r="J148" s="61" t="s">
        <v>1588</v>
      </c>
      <c r="K148" s="55" t="s">
        <v>28</v>
      </c>
      <c r="L148" s="56">
        <f t="shared" ref="L148:L211" si="99">+IF(M148=0,"",VALUE(M148))</f>
        <v>43068</v>
      </c>
      <c r="M148" s="57">
        <v>43068</v>
      </c>
      <c r="N148" s="51">
        <f t="shared" ca="1" si="27"/>
        <v>801</v>
      </c>
      <c r="O148" s="58"/>
      <c r="P148" s="59" t="s">
        <v>321</v>
      </c>
      <c r="Q148" s="55">
        <v>1</v>
      </c>
      <c r="R148" s="54" t="s">
        <v>322</v>
      </c>
      <c r="U148" s="12"/>
      <c r="W148" s="13"/>
      <c r="X148" s="13"/>
      <c r="Y148" s="13"/>
      <c r="Z148" s="14" t="str">
        <f t="shared" si="28"/>
        <v/>
      </c>
      <c r="AA148" s="15"/>
    </row>
    <row r="149" spans="1:27" s="11" customFormat="1" ht="18" x14ac:dyDescent="0.2">
      <c r="A149" s="51">
        <f>+SUBTOTAL(103,$D$4:D149)</f>
        <v>146</v>
      </c>
      <c r="B149" s="10" t="s">
        <v>23</v>
      </c>
      <c r="C149" s="10" t="s">
        <v>202</v>
      </c>
      <c r="D149" s="10" t="s">
        <v>289</v>
      </c>
      <c r="E149" s="53" t="str">
        <f t="shared" ref="E149" si="100">+IF(C149="GESTIÓN TERRITORIAL","GET",IF(C149="DERECHOS HUMANOS","DHH",IF(C149="GESTIÓN CORPORATIVA","GCO",IF(C149="PLANEACIÓN ESTRATÉGICA","PLE",IF(C149="GERENCIA DE LA INFORMACIÓN","GDI","N/A")))))</f>
        <v>GDI</v>
      </c>
      <c r="F149" s="53" t="str">
        <f t="shared" si="98"/>
        <v>GPD</v>
      </c>
      <c r="G149" s="53" t="str">
        <f t="shared" ref="G149" si="101">+IF(OR(LEN(H149)=1,LEN(H149)=2),H149,IF(LEN(H149)=4,MID(H149,1,1),MID(H149,1,2)))</f>
        <v>IN</v>
      </c>
      <c r="H149" s="54" t="s">
        <v>246</v>
      </c>
      <c r="I149" s="53" t="str">
        <f t="shared" ref="I149" si="102">+IF(OR(E149="",F149="",H149=""),"",CONCATENATE(E149,"-",F149,"-",H149))</f>
        <v>GDI-GPD-IN015</v>
      </c>
      <c r="J149" s="61" t="s">
        <v>1633</v>
      </c>
      <c r="K149" s="55" t="s">
        <v>217</v>
      </c>
      <c r="L149" s="56">
        <f t="shared" si="99"/>
        <v>43299</v>
      </c>
      <c r="M149" s="57">
        <v>43299</v>
      </c>
      <c r="N149" s="51" t="str">
        <f t="shared" ref="N149" ca="1" si="103">+IF(K149="Anulado","",IF(M149="","",DAYS360(M149,TODAY())))</f>
        <v/>
      </c>
      <c r="O149" s="58">
        <v>43426</v>
      </c>
      <c r="P149" s="59" t="s">
        <v>1904</v>
      </c>
      <c r="Q149" s="55">
        <v>1</v>
      </c>
      <c r="R149" s="54" t="s">
        <v>197</v>
      </c>
      <c r="U149" s="12"/>
      <c r="W149" s="13"/>
      <c r="X149" s="13"/>
      <c r="Y149" s="13"/>
      <c r="Z149" s="14" t="str">
        <f t="shared" ref="Z149" si="104">IF(Y149=0,"",EVEN(Y149)/2)</f>
        <v/>
      </c>
      <c r="AA149" s="15"/>
    </row>
    <row r="150" spans="1:27" s="11" customFormat="1" ht="18" x14ac:dyDescent="0.2">
      <c r="A150" s="51">
        <f>+SUBTOTAL(103,$D$4:D150)</f>
        <v>147</v>
      </c>
      <c r="B150" s="10" t="s">
        <v>23</v>
      </c>
      <c r="C150" s="10" t="s">
        <v>202</v>
      </c>
      <c r="D150" s="10" t="s">
        <v>289</v>
      </c>
      <c r="E150" s="53" t="str">
        <f t="shared" ref="E150" si="105">+IF(C150="GESTIÓN TERRITORIAL","GET",IF(C150="DERECHOS HUMANOS","DHH",IF(C150="GESTIÓN CORPORATIVA","GCO",IF(C150="PLANEACIÓN ESTRATÉGICA","PLE",IF(C150="GERENCIA DE LA INFORMACIÓN","GDI","N/A")))))</f>
        <v>GDI</v>
      </c>
      <c r="F150" s="53" t="str">
        <f t="shared" si="98"/>
        <v>GPD</v>
      </c>
      <c r="G150" s="53" t="str">
        <f t="shared" ref="G150" si="106">+IF(OR(LEN(H150)=1,LEN(H150)=2),H150,IF(LEN(H150)=4,MID(H150,1,1),MID(H150,1,2)))</f>
        <v>IN</v>
      </c>
      <c r="H150" s="54" t="s">
        <v>248</v>
      </c>
      <c r="I150" s="53" t="str">
        <f t="shared" ref="I150" si="107">+IF(OR(E150="",F150="",H150=""),"",CONCATENATE(E150,"-",F150,"-",H150))</f>
        <v>GDI-GPD-IN016</v>
      </c>
      <c r="J150" s="61" t="s">
        <v>1685</v>
      </c>
      <c r="K150" s="55" t="s">
        <v>28</v>
      </c>
      <c r="L150" s="56">
        <f t="shared" si="99"/>
        <v>43426</v>
      </c>
      <c r="M150" s="57">
        <v>43426</v>
      </c>
      <c r="N150" s="51">
        <f t="shared" ref="N150" ca="1" si="108">+IF(K150="Anulado","",IF(M150="","",DAYS360(M150,TODAY())))</f>
        <v>448</v>
      </c>
      <c r="O150" s="58"/>
      <c r="P150" s="59" t="s">
        <v>1905</v>
      </c>
      <c r="Q150" s="55">
        <v>2</v>
      </c>
      <c r="R150" s="54" t="s">
        <v>197</v>
      </c>
      <c r="U150" s="12"/>
      <c r="W150" s="13"/>
      <c r="X150" s="13"/>
      <c r="Y150" s="13"/>
      <c r="Z150" s="14" t="str">
        <f t="shared" ref="Z150" si="109">IF(Y150=0,"",EVEN(Y150)/2)</f>
        <v/>
      </c>
      <c r="AA150" s="15"/>
    </row>
    <row r="151" spans="1:27" s="11" customFormat="1" x14ac:dyDescent="0.2">
      <c r="A151" s="51">
        <f>+SUBTOTAL(103,$D$4:D151)</f>
        <v>148</v>
      </c>
      <c r="B151" s="10" t="s">
        <v>23</v>
      </c>
      <c r="C151" s="10" t="s">
        <v>202</v>
      </c>
      <c r="D151" s="10" t="s">
        <v>289</v>
      </c>
      <c r="E151" s="53" t="str">
        <f t="shared" ref="E151" si="110">+IF(C151="GESTIÓN TERRITORIAL","GET",IF(C151="DERECHOS HUMANOS","DHH",IF(C151="GESTIÓN CORPORATIVA","GCO",IF(C151="PLANEACIÓN ESTRATÉGICA","PLE",IF(C151="GERENCIA DE LA INFORMACIÓN","GDI","N/A")))))</f>
        <v>GDI</v>
      </c>
      <c r="F151" s="53" t="str">
        <f t="shared" si="98"/>
        <v>GPD</v>
      </c>
      <c r="G151" s="53" t="str">
        <f t="shared" ref="G151" si="111">+IF(OR(LEN(H151)=1,LEN(H151)=2),H151,IF(LEN(H151)=4,MID(H151,1,1),MID(H151,1,2)))</f>
        <v>IN</v>
      </c>
      <c r="H151" s="54" t="s">
        <v>250</v>
      </c>
      <c r="I151" s="53" t="str">
        <f t="shared" ref="I151" si="112">+IF(OR(E151="",F151="",H151=""),"",CONCATENATE(E151,"-",F151,"-",H151))</f>
        <v>GDI-GPD-IN017</v>
      </c>
      <c r="J151" s="61" t="s">
        <v>1696</v>
      </c>
      <c r="K151" s="55" t="s">
        <v>28</v>
      </c>
      <c r="L151" s="56">
        <f t="shared" si="99"/>
        <v>43328</v>
      </c>
      <c r="M151" s="57">
        <v>43328</v>
      </c>
      <c r="N151" s="51">
        <f t="shared" ref="N151" ca="1" si="113">+IF(K151="Anulado","",IF(M151="","",DAYS360(M151,TODAY())))</f>
        <v>544</v>
      </c>
      <c r="O151" s="58"/>
      <c r="P151" s="59" t="s">
        <v>1693</v>
      </c>
      <c r="Q151" s="55">
        <v>1</v>
      </c>
      <c r="R151" s="54"/>
      <c r="U151" s="12"/>
      <c r="W151" s="13"/>
      <c r="X151" s="13"/>
      <c r="Y151" s="13"/>
      <c r="Z151" s="14"/>
      <c r="AA151" s="15"/>
    </row>
    <row r="152" spans="1:27" s="11" customFormat="1" x14ac:dyDescent="0.2">
      <c r="A152" s="51">
        <f>+SUBTOTAL(103,$D$4:D152)</f>
        <v>149</v>
      </c>
      <c r="B152" s="10" t="s">
        <v>23</v>
      </c>
      <c r="C152" s="10" t="s">
        <v>202</v>
      </c>
      <c r="D152" s="10" t="s">
        <v>289</v>
      </c>
      <c r="E152" s="53" t="str">
        <f t="shared" si="25"/>
        <v>GDI</v>
      </c>
      <c r="F152" s="53" t="str">
        <f t="shared" si="98"/>
        <v>GPD</v>
      </c>
      <c r="G152" s="53" t="str">
        <f t="shared" si="35"/>
        <v>F</v>
      </c>
      <c r="H152" s="54" t="s">
        <v>116</v>
      </c>
      <c r="I152" s="53" t="str">
        <f t="shared" si="36"/>
        <v>GDI-GPD-F001</v>
      </c>
      <c r="J152" s="61" t="s">
        <v>323</v>
      </c>
      <c r="K152" s="55" t="s">
        <v>28</v>
      </c>
      <c r="L152" s="56">
        <f t="shared" si="99"/>
        <v>43229</v>
      </c>
      <c r="M152" s="57">
        <v>43229</v>
      </c>
      <c r="N152" s="51">
        <f t="shared" ca="1" si="27"/>
        <v>641</v>
      </c>
      <c r="O152" s="58"/>
      <c r="P152" s="59" t="s">
        <v>1540</v>
      </c>
      <c r="Q152" s="55">
        <v>2</v>
      </c>
      <c r="R152" s="54" t="s">
        <v>324</v>
      </c>
      <c r="U152" s="12"/>
      <c r="W152" s="13"/>
      <c r="X152" s="13"/>
      <c r="Y152" s="13"/>
      <c r="Z152" s="14" t="str">
        <f t="shared" si="28"/>
        <v/>
      </c>
      <c r="AA152" s="15"/>
    </row>
    <row r="153" spans="1:27" s="11" customFormat="1" ht="18" x14ac:dyDescent="0.2">
      <c r="A153" s="51">
        <f>+SUBTOTAL(103,$D$4:D153)</f>
        <v>150</v>
      </c>
      <c r="B153" s="10" t="s">
        <v>23</v>
      </c>
      <c r="C153" s="10" t="s">
        <v>202</v>
      </c>
      <c r="D153" s="10" t="s">
        <v>289</v>
      </c>
      <c r="E153" s="53" t="str">
        <f t="shared" si="25"/>
        <v>GDI</v>
      </c>
      <c r="F153" s="53" t="str">
        <f t="shared" si="98"/>
        <v>GPD</v>
      </c>
      <c r="G153" s="53" t="str">
        <f t="shared" si="35"/>
        <v>F</v>
      </c>
      <c r="H153" s="54" t="s">
        <v>119</v>
      </c>
      <c r="I153" s="53" t="str">
        <f t="shared" si="36"/>
        <v>GDI-GPD-F002</v>
      </c>
      <c r="J153" s="61" t="s">
        <v>325</v>
      </c>
      <c r="K153" s="55" t="s">
        <v>217</v>
      </c>
      <c r="L153" s="56">
        <f t="shared" si="99"/>
        <v>43069</v>
      </c>
      <c r="M153" s="57">
        <v>43069</v>
      </c>
      <c r="N153" s="51" t="str">
        <f t="shared" ca="1" si="27"/>
        <v/>
      </c>
      <c r="O153" s="58">
        <v>43307</v>
      </c>
      <c r="P153" s="59" t="s">
        <v>1649</v>
      </c>
      <c r="Q153" s="55">
        <v>1</v>
      </c>
      <c r="R153" s="54" t="s">
        <v>326</v>
      </c>
      <c r="U153" s="12"/>
      <c r="W153" s="13"/>
      <c r="X153" s="13"/>
      <c r="Y153" s="13"/>
      <c r="Z153" s="14" t="str">
        <f t="shared" si="28"/>
        <v/>
      </c>
      <c r="AA153" s="15"/>
    </row>
    <row r="154" spans="1:27" s="11" customFormat="1" x14ac:dyDescent="0.2">
      <c r="A154" s="51">
        <f>+SUBTOTAL(103,$D$4:D154)</f>
        <v>151</v>
      </c>
      <c r="B154" s="10" t="s">
        <v>23</v>
      </c>
      <c r="C154" s="10" t="s">
        <v>202</v>
      </c>
      <c r="D154" s="10" t="s">
        <v>289</v>
      </c>
      <c r="E154" s="53" t="str">
        <f t="shared" ref="E154:E217" si="114">+IF(C154="GESTIÓN TERRITORIAL","GET",IF(C154="DERECHOS HUMANOS","DHH",IF(C154="GESTIÓN CORPORATIVA","GCO",IF(C154="PLANEACIÓN ESTRATÉGICA","PLE",IF(C154="GERENCIA DE LA INFORMACIÓN","GDI","N/A")))))</f>
        <v>GDI</v>
      </c>
      <c r="F154" s="53" t="str">
        <f t="shared" si="98"/>
        <v>GPD</v>
      </c>
      <c r="G154" s="53" t="str">
        <f t="shared" si="35"/>
        <v>F</v>
      </c>
      <c r="H154" s="54" t="s">
        <v>122</v>
      </c>
      <c r="I154" s="53" t="str">
        <f t="shared" si="36"/>
        <v>GDI-GPD-F003</v>
      </c>
      <c r="J154" s="61" t="s">
        <v>1541</v>
      </c>
      <c r="K154" s="55" t="s">
        <v>28</v>
      </c>
      <c r="L154" s="56">
        <f t="shared" si="99"/>
        <v>43328</v>
      </c>
      <c r="M154" s="57">
        <v>43328</v>
      </c>
      <c r="N154" s="51">
        <f t="shared" ref="N154:N217" ca="1" si="115">+IF(K154="Anulado","",IF(M154="","",DAYS360(M154,TODAY())))</f>
        <v>544</v>
      </c>
      <c r="O154" s="58"/>
      <c r="P154" s="59" t="s">
        <v>1689</v>
      </c>
      <c r="Q154" s="55">
        <v>2</v>
      </c>
      <c r="R154" s="54" t="s">
        <v>197</v>
      </c>
      <c r="U154" s="12"/>
      <c r="W154" s="13"/>
      <c r="X154" s="13"/>
      <c r="Y154" s="13"/>
      <c r="Z154" s="14" t="str">
        <f t="shared" ref="Z154:Z217" si="116">IF(Y154=0,"",EVEN(Y154)/2)</f>
        <v/>
      </c>
      <c r="AA154" s="15"/>
    </row>
    <row r="155" spans="1:27" s="11" customFormat="1" ht="27" x14ac:dyDescent="0.2">
      <c r="A155" s="51">
        <f>+SUBTOTAL(103,$D$4:D155)</f>
        <v>152</v>
      </c>
      <c r="B155" s="10" t="s">
        <v>23</v>
      </c>
      <c r="C155" s="10" t="s">
        <v>202</v>
      </c>
      <c r="D155" s="10" t="s">
        <v>289</v>
      </c>
      <c r="E155" s="53" t="str">
        <f t="shared" si="114"/>
        <v>GDI</v>
      </c>
      <c r="F155" s="53" t="str">
        <f t="shared" si="98"/>
        <v>GPD</v>
      </c>
      <c r="G155" s="53" t="str">
        <f t="shared" si="35"/>
        <v>F</v>
      </c>
      <c r="H155" s="54" t="s">
        <v>125</v>
      </c>
      <c r="I155" s="53" t="str">
        <f t="shared" si="36"/>
        <v>GDI-GPD-F004</v>
      </c>
      <c r="J155" s="61" t="s">
        <v>1733</v>
      </c>
      <c r="K155" s="55" t="s">
        <v>28</v>
      </c>
      <c r="L155" s="56">
        <f t="shared" si="99"/>
        <v>43343</v>
      </c>
      <c r="M155" s="57">
        <v>43343</v>
      </c>
      <c r="N155" s="51">
        <f t="shared" ca="1" si="115"/>
        <v>530</v>
      </c>
      <c r="O155" s="58"/>
      <c r="P155" s="59" t="s">
        <v>1744</v>
      </c>
      <c r="Q155" s="55">
        <v>1</v>
      </c>
      <c r="R155" s="54" t="s">
        <v>197</v>
      </c>
      <c r="U155" s="12"/>
      <c r="W155" s="13"/>
      <c r="X155" s="13"/>
      <c r="Y155" s="13"/>
      <c r="Z155" s="14" t="str">
        <f t="shared" si="116"/>
        <v/>
      </c>
      <c r="AA155" s="15"/>
    </row>
    <row r="156" spans="1:27" s="11" customFormat="1" x14ac:dyDescent="0.2">
      <c r="A156" s="51">
        <f>+SUBTOTAL(103,$D$4:D156)</f>
        <v>153</v>
      </c>
      <c r="B156" s="10" t="s">
        <v>23</v>
      </c>
      <c r="C156" s="10" t="s">
        <v>202</v>
      </c>
      <c r="D156" s="10" t="s">
        <v>289</v>
      </c>
      <c r="E156" s="53" t="str">
        <f t="shared" si="114"/>
        <v>GDI</v>
      </c>
      <c r="F156" s="53" t="str">
        <f t="shared" si="98"/>
        <v>GPD</v>
      </c>
      <c r="G156" s="53" t="str">
        <f t="shared" si="35"/>
        <v>F</v>
      </c>
      <c r="H156" s="54" t="s">
        <v>128</v>
      </c>
      <c r="I156" s="53" t="str">
        <f t="shared" si="36"/>
        <v>GDI-GPD-F005</v>
      </c>
      <c r="J156" s="61" t="s">
        <v>327</v>
      </c>
      <c r="K156" s="55" t="s">
        <v>28</v>
      </c>
      <c r="L156" s="56">
        <f t="shared" si="99"/>
        <v>43355</v>
      </c>
      <c r="M156" s="57">
        <v>43355</v>
      </c>
      <c r="N156" s="51">
        <f t="shared" ca="1" si="115"/>
        <v>518</v>
      </c>
      <c r="O156" s="58"/>
      <c r="P156" s="59" t="s">
        <v>1789</v>
      </c>
      <c r="Q156" s="55">
        <v>3</v>
      </c>
      <c r="R156" s="54" t="s">
        <v>328</v>
      </c>
      <c r="U156" s="12"/>
      <c r="W156" s="13"/>
      <c r="X156" s="13"/>
      <c r="Y156" s="13"/>
      <c r="Z156" s="14" t="str">
        <f t="shared" si="116"/>
        <v/>
      </c>
      <c r="AA156" s="15"/>
    </row>
    <row r="157" spans="1:27" s="11" customFormat="1" x14ac:dyDescent="0.2">
      <c r="A157" s="51">
        <f>+SUBTOTAL(103,$D$4:D157)</f>
        <v>154</v>
      </c>
      <c r="B157" s="10" t="s">
        <v>23</v>
      </c>
      <c r="C157" s="10" t="s">
        <v>202</v>
      </c>
      <c r="D157" s="10" t="s">
        <v>289</v>
      </c>
      <c r="E157" s="53" t="str">
        <f t="shared" si="114"/>
        <v>GDI</v>
      </c>
      <c r="F157" s="53" t="str">
        <f t="shared" si="98"/>
        <v>GPD</v>
      </c>
      <c r="G157" s="53" t="str">
        <f t="shared" si="35"/>
        <v>F</v>
      </c>
      <c r="H157" s="54" t="s">
        <v>131</v>
      </c>
      <c r="I157" s="53" t="str">
        <f t="shared" si="36"/>
        <v>GDI-GPD-F006</v>
      </c>
      <c r="J157" s="61" t="s">
        <v>1734</v>
      </c>
      <c r="K157" s="55" t="s">
        <v>28</v>
      </c>
      <c r="L157" s="56">
        <f t="shared" si="99"/>
        <v>43343</v>
      </c>
      <c r="M157" s="57">
        <v>43343</v>
      </c>
      <c r="N157" s="51">
        <f t="shared" ca="1" si="115"/>
        <v>530</v>
      </c>
      <c r="O157" s="58"/>
      <c r="P157" s="59" t="s">
        <v>1744</v>
      </c>
      <c r="Q157" s="55">
        <v>1</v>
      </c>
      <c r="R157" s="54" t="s">
        <v>197</v>
      </c>
      <c r="U157" s="12"/>
      <c r="W157" s="13"/>
      <c r="X157" s="13"/>
      <c r="Y157" s="13"/>
      <c r="Z157" s="14" t="str">
        <f t="shared" si="116"/>
        <v/>
      </c>
      <c r="AA157" s="15"/>
    </row>
    <row r="158" spans="1:27" s="11" customFormat="1" x14ac:dyDescent="0.2">
      <c r="A158" s="51">
        <f>+SUBTOTAL(103,$D$4:D158)</f>
        <v>155</v>
      </c>
      <c r="B158" s="10" t="s">
        <v>23</v>
      </c>
      <c r="C158" s="10" t="s">
        <v>202</v>
      </c>
      <c r="D158" s="10" t="s">
        <v>289</v>
      </c>
      <c r="E158" s="53" t="str">
        <f t="shared" si="114"/>
        <v>GDI</v>
      </c>
      <c r="F158" s="53" t="str">
        <f t="shared" si="98"/>
        <v>GPD</v>
      </c>
      <c r="G158" s="53" t="str">
        <f t="shared" si="35"/>
        <v>F</v>
      </c>
      <c r="H158" s="54" t="s">
        <v>134</v>
      </c>
      <c r="I158" s="53" t="str">
        <f t="shared" si="36"/>
        <v>GDI-GPD-F007</v>
      </c>
      <c r="J158" s="61" t="s">
        <v>1735</v>
      </c>
      <c r="K158" s="55" t="s">
        <v>28</v>
      </c>
      <c r="L158" s="56">
        <f t="shared" si="99"/>
        <v>43343</v>
      </c>
      <c r="M158" s="57">
        <v>43343</v>
      </c>
      <c r="N158" s="51">
        <f t="shared" ca="1" si="115"/>
        <v>530</v>
      </c>
      <c r="O158" s="58"/>
      <c r="P158" s="59" t="s">
        <v>1744</v>
      </c>
      <c r="Q158" s="55">
        <v>1</v>
      </c>
      <c r="R158" s="54" t="s">
        <v>197</v>
      </c>
      <c r="U158" s="12"/>
      <c r="W158" s="13"/>
      <c r="X158" s="13"/>
      <c r="Y158" s="13"/>
      <c r="Z158" s="14" t="str">
        <f t="shared" si="116"/>
        <v/>
      </c>
      <c r="AA158" s="15"/>
    </row>
    <row r="159" spans="1:27" s="11" customFormat="1" x14ac:dyDescent="0.2">
      <c r="A159" s="51">
        <f>+SUBTOTAL(103,$D$4:D159)</f>
        <v>156</v>
      </c>
      <c r="B159" s="10" t="s">
        <v>23</v>
      </c>
      <c r="C159" s="10" t="s">
        <v>202</v>
      </c>
      <c r="D159" s="10" t="s">
        <v>289</v>
      </c>
      <c r="E159" s="53" t="str">
        <f t="shared" si="114"/>
        <v>GDI</v>
      </c>
      <c r="F159" s="53" t="str">
        <f t="shared" si="98"/>
        <v>GPD</v>
      </c>
      <c r="G159" s="53" t="str">
        <f t="shared" ref="G159:G222" si="117">+IF(OR(LEN(H159)=1,LEN(H159)=2),H159,IF(LEN(H159)=4,MID(H159,1,1),MID(H159,1,2)))</f>
        <v>F</v>
      </c>
      <c r="H159" s="54" t="s">
        <v>137</v>
      </c>
      <c r="I159" s="53" t="str">
        <f t="shared" ref="I159:I222" si="118">+IF(OR(E159="",F159="",H159=""),"",CONCATENATE(E159,"-",F159,"-",H159))</f>
        <v>GDI-GPD-F008</v>
      </c>
      <c r="J159" s="61" t="s">
        <v>329</v>
      </c>
      <c r="K159" s="55" t="s">
        <v>28</v>
      </c>
      <c r="L159" s="56">
        <f t="shared" si="99"/>
        <v>43360</v>
      </c>
      <c r="M159" s="57">
        <v>43360</v>
      </c>
      <c r="N159" s="51">
        <f t="shared" ca="1" si="115"/>
        <v>513</v>
      </c>
      <c r="O159" s="58"/>
      <c r="P159" s="59" t="s">
        <v>1801</v>
      </c>
      <c r="Q159" s="55">
        <v>2</v>
      </c>
      <c r="R159" s="54" t="s">
        <v>330</v>
      </c>
      <c r="U159" s="12"/>
      <c r="W159" s="13"/>
      <c r="X159" s="13"/>
      <c r="Y159" s="13"/>
      <c r="Z159" s="14" t="str">
        <f t="shared" si="116"/>
        <v/>
      </c>
      <c r="AA159" s="15"/>
    </row>
    <row r="160" spans="1:27" s="11" customFormat="1" ht="18" x14ac:dyDescent="0.2">
      <c r="A160" s="51">
        <f>+SUBTOTAL(103,$D$4:D160)</f>
        <v>157</v>
      </c>
      <c r="B160" s="10" t="s">
        <v>23</v>
      </c>
      <c r="C160" s="10" t="s">
        <v>202</v>
      </c>
      <c r="D160" s="10" t="s">
        <v>289</v>
      </c>
      <c r="E160" s="53" t="str">
        <f t="shared" si="114"/>
        <v>GDI</v>
      </c>
      <c r="F160" s="53" t="str">
        <f t="shared" si="98"/>
        <v>GPD</v>
      </c>
      <c r="G160" s="53" t="str">
        <f t="shared" si="117"/>
        <v>F</v>
      </c>
      <c r="H160" s="54" t="s">
        <v>140</v>
      </c>
      <c r="I160" s="53" t="str">
        <f t="shared" si="118"/>
        <v>GDI-GPD-F009</v>
      </c>
      <c r="J160" s="61" t="s">
        <v>331</v>
      </c>
      <c r="K160" s="55" t="s">
        <v>28</v>
      </c>
      <c r="L160" s="56">
        <f t="shared" si="99"/>
        <v>43355</v>
      </c>
      <c r="M160" s="57">
        <v>43355</v>
      </c>
      <c r="N160" s="51">
        <f t="shared" ca="1" si="115"/>
        <v>518</v>
      </c>
      <c r="O160" s="58"/>
      <c r="P160" s="59" t="s">
        <v>1790</v>
      </c>
      <c r="Q160" s="55">
        <v>3</v>
      </c>
      <c r="R160" s="54" t="s">
        <v>332</v>
      </c>
      <c r="U160" s="12"/>
      <c r="W160" s="13"/>
      <c r="X160" s="13"/>
      <c r="Y160" s="13"/>
      <c r="Z160" s="14" t="str">
        <f t="shared" si="116"/>
        <v/>
      </c>
      <c r="AA160" s="15"/>
    </row>
    <row r="161" spans="1:27" s="11" customFormat="1" ht="18" x14ac:dyDescent="0.2">
      <c r="A161" s="51">
        <f>+SUBTOTAL(103,$D$4:D161)</f>
        <v>158</v>
      </c>
      <c r="B161" s="10" t="s">
        <v>23</v>
      </c>
      <c r="C161" s="10" t="s">
        <v>202</v>
      </c>
      <c r="D161" s="10" t="s">
        <v>289</v>
      </c>
      <c r="E161" s="53" t="str">
        <f t="shared" si="114"/>
        <v>GDI</v>
      </c>
      <c r="F161" s="53" t="str">
        <f t="shared" si="98"/>
        <v>GPD</v>
      </c>
      <c r="G161" s="53" t="str">
        <f t="shared" si="117"/>
        <v>F</v>
      </c>
      <c r="H161" s="54" t="s">
        <v>143</v>
      </c>
      <c r="I161" s="53" t="str">
        <f t="shared" si="118"/>
        <v>GDI-GPD-F010</v>
      </c>
      <c r="J161" s="61" t="s">
        <v>1782</v>
      </c>
      <c r="K161" s="55" t="s">
        <v>217</v>
      </c>
      <c r="L161" s="56">
        <f t="shared" si="99"/>
        <v>43069</v>
      </c>
      <c r="M161" s="57">
        <v>43069</v>
      </c>
      <c r="N161" s="51" t="str">
        <f t="shared" ca="1" si="115"/>
        <v/>
      </c>
      <c r="O161" s="58">
        <v>43307</v>
      </c>
      <c r="P161" s="59" t="s">
        <v>1649</v>
      </c>
      <c r="Q161" s="55">
        <v>1</v>
      </c>
      <c r="R161" s="54" t="s">
        <v>333</v>
      </c>
      <c r="U161" s="12"/>
      <c r="W161" s="13"/>
      <c r="X161" s="13"/>
      <c r="Y161" s="13"/>
      <c r="Z161" s="14" t="str">
        <f t="shared" si="116"/>
        <v/>
      </c>
      <c r="AA161" s="15"/>
    </row>
    <row r="162" spans="1:27" s="11" customFormat="1" x14ac:dyDescent="0.2">
      <c r="A162" s="51">
        <f>+SUBTOTAL(103,$D$4:D162)</f>
        <v>159</v>
      </c>
      <c r="B162" s="10" t="s">
        <v>23</v>
      </c>
      <c r="C162" s="10" t="s">
        <v>202</v>
      </c>
      <c r="D162" s="10" t="s">
        <v>289</v>
      </c>
      <c r="E162" s="53" t="str">
        <f t="shared" si="114"/>
        <v>GDI</v>
      </c>
      <c r="F162" s="53" t="str">
        <f t="shared" si="98"/>
        <v>GPD</v>
      </c>
      <c r="G162" s="53" t="str">
        <f t="shared" si="117"/>
        <v>F</v>
      </c>
      <c r="H162" s="54" t="s">
        <v>146</v>
      </c>
      <c r="I162" s="53" t="str">
        <f t="shared" si="118"/>
        <v>GDI-GPD-F011</v>
      </c>
      <c r="J162" s="61" t="s">
        <v>334</v>
      </c>
      <c r="K162" s="55" t="s">
        <v>28</v>
      </c>
      <c r="L162" s="56">
        <f t="shared" si="99"/>
        <v>43328</v>
      </c>
      <c r="M162" s="57">
        <v>43328</v>
      </c>
      <c r="N162" s="51">
        <f t="shared" ca="1" si="115"/>
        <v>544</v>
      </c>
      <c r="O162" s="58"/>
      <c r="P162" s="59" t="s">
        <v>1690</v>
      </c>
      <c r="Q162" s="55">
        <v>2</v>
      </c>
      <c r="R162" s="54" t="s">
        <v>335</v>
      </c>
      <c r="U162" s="12"/>
      <c r="W162" s="13"/>
      <c r="X162" s="13"/>
      <c r="Y162" s="13"/>
      <c r="Z162" s="14" t="str">
        <f t="shared" si="116"/>
        <v/>
      </c>
      <c r="AA162" s="15"/>
    </row>
    <row r="163" spans="1:27" s="11" customFormat="1" x14ac:dyDescent="0.2">
      <c r="A163" s="51">
        <f>+SUBTOTAL(103,$D$4:D163)</f>
        <v>160</v>
      </c>
      <c r="B163" s="10" t="s">
        <v>23</v>
      </c>
      <c r="C163" s="10" t="s">
        <v>202</v>
      </c>
      <c r="D163" s="10" t="s">
        <v>289</v>
      </c>
      <c r="E163" s="53" t="str">
        <f t="shared" si="114"/>
        <v>GDI</v>
      </c>
      <c r="F163" s="53" t="str">
        <f t="shared" si="98"/>
        <v>GPD</v>
      </c>
      <c r="G163" s="53" t="str">
        <f t="shared" si="117"/>
        <v>F</v>
      </c>
      <c r="H163" s="54" t="s">
        <v>147</v>
      </c>
      <c r="I163" s="53" t="str">
        <f t="shared" si="118"/>
        <v>GDI-GPD-F012</v>
      </c>
      <c r="J163" s="61" t="s">
        <v>336</v>
      </c>
      <c r="K163" s="55" t="s">
        <v>28</v>
      </c>
      <c r="L163" s="56">
        <f t="shared" si="99"/>
        <v>43328</v>
      </c>
      <c r="M163" s="57">
        <v>43328</v>
      </c>
      <c r="N163" s="51">
        <f t="shared" ca="1" si="115"/>
        <v>544</v>
      </c>
      <c r="O163" s="58"/>
      <c r="P163" s="59" t="s">
        <v>1690</v>
      </c>
      <c r="Q163" s="55">
        <v>2</v>
      </c>
      <c r="R163" s="54" t="s">
        <v>337</v>
      </c>
      <c r="U163" s="12"/>
      <c r="W163" s="13"/>
      <c r="X163" s="13"/>
      <c r="Y163" s="13"/>
      <c r="Z163" s="14" t="str">
        <f t="shared" si="116"/>
        <v/>
      </c>
      <c r="AA163" s="15"/>
    </row>
    <row r="164" spans="1:27" s="11" customFormat="1" ht="18" x14ac:dyDescent="0.2">
      <c r="A164" s="51">
        <f>+SUBTOTAL(103,$D$4:D164)</f>
        <v>161</v>
      </c>
      <c r="B164" s="10" t="s">
        <v>23</v>
      </c>
      <c r="C164" s="10" t="s">
        <v>202</v>
      </c>
      <c r="D164" s="10" t="s">
        <v>289</v>
      </c>
      <c r="E164" s="53" t="str">
        <f t="shared" si="114"/>
        <v>GDI</v>
      </c>
      <c r="F164" s="53" t="str">
        <f t="shared" si="98"/>
        <v>GPD</v>
      </c>
      <c r="G164" s="53" t="str">
        <f t="shared" si="117"/>
        <v>F</v>
      </c>
      <c r="H164" s="54" t="s">
        <v>151</v>
      </c>
      <c r="I164" s="53" t="str">
        <f t="shared" si="118"/>
        <v>GDI-GPD-F013</v>
      </c>
      <c r="J164" s="61" t="s">
        <v>338</v>
      </c>
      <c r="K164" s="55" t="s">
        <v>28</v>
      </c>
      <c r="L164" s="56">
        <f t="shared" si="99"/>
        <v>43328</v>
      </c>
      <c r="M164" s="57">
        <v>43328</v>
      </c>
      <c r="N164" s="51">
        <f t="shared" ca="1" si="115"/>
        <v>544</v>
      </c>
      <c r="O164" s="58"/>
      <c r="P164" s="59" t="s">
        <v>1690</v>
      </c>
      <c r="Q164" s="55">
        <v>2</v>
      </c>
      <c r="R164" s="54" t="s">
        <v>339</v>
      </c>
      <c r="U164" s="12"/>
      <c r="W164" s="13"/>
      <c r="X164" s="13"/>
      <c r="Y164" s="13"/>
      <c r="Z164" s="14" t="str">
        <f t="shared" si="116"/>
        <v/>
      </c>
      <c r="AA164" s="15"/>
    </row>
    <row r="165" spans="1:27" s="11" customFormat="1" ht="18" x14ac:dyDescent="0.2">
      <c r="A165" s="51">
        <f>+SUBTOTAL(103,$D$4:D165)</f>
        <v>162</v>
      </c>
      <c r="B165" s="10" t="s">
        <v>23</v>
      </c>
      <c r="C165" s="10" t="s">
        <v>202</v>
      </c>
      <c r="D165" s="10" t="s">
        <v>289</v>
      </c>
      <c r="E165" s="53" t="str">
        <f t="shared" si="114"/>
        <v>GDI</v>
      </c>
      <c r="F165" s="53" t="str">
        <f t="shared" si="98"/>
        <v>GPD</v>
      </c>
      <c r="G165" s="53" t="str">
        <f t="shared" si="117"/>
        <v>F</v>
      </c>
      <c r="H165" s="54" t="s">
        <v>154</v>
      </c>
      <c r="I165" s="53" t="str">
        <f t="shared" si="118"/>
        <v>GDI-GPD-F014</v>
      </c>
      <c r="J165" s="61" t="s">
        <v>340</v>
      </c>
      <c r="K165" s="55" t="s">
        <v>217</v>
      </c>
      <c r="L165" s="56">
        <f t="shared" si="99"/>
        <v>43069</v>
      </c>
      <c r="M165" s="57">
        <v>43069</v>
      </c>
      <c r="N165" s="51" t="str">
        <f t="shared" ca="1" si="115"/>
        <v/>
      </c>
      <c r="O165" s="58">
        <v>43355</v>
      </c>
      <c r="P165" s="59" t="s">
        <v>1779</v>
      </c>
      <c r="Q165" s="55">
        <v>1</v>
      </c>
      <c r="R165" s="54" t="s">
        <v>341</v>
      </c>
      <c r="U165" s="12"/>
      <c r="W165" s="13"/>
      <c r="X165" s="13"/>
      <c r="Y165" s="13"/>
      <c r="Z165" s="14" t="str">
        <f t="shared" si="116"/>
        <v/>
      </c>
      <c r="AA165" s="15"/>
    </row>
    <row r="166" spans="1:27" s="11" customFormat="1" ht="18" x14ac:dyDescent="0.2">
      <c r="A166" s="51">
        <f>+SUBTOTAL(103,$D$4:D166)</f>
        <v>163</v>
      </c>
      <c r="B166" s="10" t="s">
        <v>23</v>
      </c>
      <c r="C166" s="10" t="s">
        <v>202</v>
      </c>
      <c r="D166" s="10" t="s">
        <v>289</v>
      </c>
      <c r="E166" s="53" t="str">
        <f t="shared" si="114"/>
        <v>GDI</v>
      </c>
      <c r="F166" s="53" t="str">
        <f t="shared" si="98"/>
        <v>GPD</v>
      </c>
      <c r="G166" s="53" t="str">
        <f t="shared" si="117"/>
        <v>F</v>
      </c>
      <c r="H166" s="54" t="s">
        <v>157</v>
      </c>
      <c r="I166" s="53" t="str">
        <f t="shared" si="118"/>
        <v>GDI-GPD-F015</v>
      </c>
      <c r="J166" s="61" t="s">
        <v>342</v>
      </c>
      <c r="K166" s="55" t="s">
        <v>217</v>
      </c>
      <c r="L166" s="56">
        <f t="shared" si="99"/>
        <v>43069</v>
      </c>
      <c r="M166" s="57">
        <v>43069</v>
      </c>
      <c r="N166" s="51" t="str">
        <f t="shared" ca="1" si="115"/>
        <v/>
      </c>
      <c r="O166" s="58">
        <v>43355</v>
      </c>
      <c r="P166" s="59" t="s">
        <v>1779</v>
      </c>
      <c r="Q166" s="55">
        <v>1</v>
      </c>
      <c r="R166" s="54" t="s">
        <v>343</v>
      </c>
      <c r="U166" s="12"/>
      <c r="W166" s="13"/>
      <c r="X166" s="13"/>
      <c r="Y166" s="13"/>
      <c r="Z166" s="14" t="str">
        <f t="shared" si="116"/>
        <v/>
      </c>
      <c r="AA166" s="15"/>
    </row>
    <row r="167" spans="1:27" s="11" customFormat="1" x14ac:dyDescent="0.2">
      <c r="A167" s="51">
        <f>+SUBTOTAL(103,$D$4:D167)</f>
        <v>164</v>
      </c>
      <c r="B167" s="10" t="s">
        <v>23</v>
      </c>
      <c r="C167" s="10" t="s">
        <v>202</v>
      </c>
      <c r="D167" s="10" t="s">
        <v>289</v>
      </c>
      <c r="E167" s="53" t="str">
        <f t="shared" si="114"/>
        <v>GDI</v>
      </c>
      <c r="F167" s="53" t="str">
        <f t="shared" si="98"/>
        <v>GPD</v>
      </c>
      <c r="G167" s="53" t="str">
        <f t="shared" si="117"/>
        <v>F</v>
      </c>
      <c r="H167" s="54" t="s">
        <v>160</v>
      </c>
      <c r="I167" s="53" t="str">
        <f t="shared" si="118"/>
        <v>GDI-GPD-F016</v>
      </c>
      <c r="J167" s="61" t="s">
        <v>344</v>
      </c>
      <c r="K167" s="55" t="s">
        <v>217</v>
      </c>
      <c r="L167" s="56">
        <f t="shared" si="99"/>
        <v>43069</v>
      </c>
      <c r="M167" s="57">
        <v>43069</v>
      </c>
      <c r="N167" s="51" t="str">
        <f t="shared" ca="1" si="115"/>
        <v/>
      </c>
      <c r="O167" s="58">
        <v>43343</v>
      </c>
      <c r="P167" s="59" t="s">
        <v>1743</v>
      </c>
      <c r="Q167" s="55">
        <v>1</v>
      </c>
      <c r="R167" s="54" t="s">
        <v>345</v>
      </c>
      <c r="U167" s="12"/>
      <c r="W167" s="13"/>
      <c r="X167" s="13"/>
      <c r="Y167" s="13"/>
      <c r="Z167" s="14" t="str">
        <f t="shared" si="116"/>
        <v/>
      </c>
      <c r="AA167" s="15"/>
    </row>
    <row r="168" spans="1:27" s="11" customFormat="1" x14ac:dyDescent="0.2">
      <c r="A168" s="51">
        <f>+SUBTOTAL(103,$D$4:D168)</f>
        <v>165</v>
      </c>
      <c r="B168" s="10" t="s">
        <v>23</v>
      </c>
      <c r="C168" s="10" t="s">
        <v>202</v>
      </c>
      <c r="D168" s="10" t="s">
        <v>289</v>
      </c>
      <c r="E168" s="53" t="str">
        <f t="shared" si="114"/>
        <v>GDI</v>
      </c>
      <c r="F168" s="53" t="str">
        <f t="shared" si="98"/>
        <v>GPD</v>
      </c>
      <c r="G168" s="53" t="str">
        <f t="shared" si="117"/>
        <v>F</v>
      </c>
      <c r="H168" s="54" t="s">
        <v>162</v>
      </c>
      <c r="I168" s="53" t="str">
        <f t="shared" si="118"/>
        <v>GDI-GPD-F017</v>
      </c>
      <c r="J168" s="61" t="s">
        <v>346</v>
      </c>
      <c r="K168" s="55" t="s">
        <v>28</v>
      </c>
      <c r="L168" s="56">
        <f t="shared" si="99"/>
        <v>43355</v>
      </c>
      <c r="M168" s="57">
        <v>43355</v>
      </c>
      <c r="N168" s="51">
        <f t="shared" ca="1" si="115"/>
        <v>518</v>
      </c>
      <c r="O168" s="58"/>
      <c r="P168" s="59" t="s">
        <v>1780</v>
      </c>
      <c r="Q168" s="55">
        <v>2</v>
      </c>
      <c r="R168" s="54" t="s">
        <v>347</v>
      </c>
      <c r="U168" s="12"/>
      <c r="W168" s="13"/>
      <c r="X168" s="13"/>
      <c r="Y168" s="13"/>
      <c r="Z168" s="14" t="str">
        <f t="shared" si="116"/>
        <v/>
      </c>
      <c r="AA168" s="15"/>
    </row>
    <row r="169" spans="1:27" s="11" customFormat="1" x14ac:dyDescent="0.2">
      <c r="A169" s="51">
        <f>+SUBTOTAL(103,$D$4:D169)</f>
        <v>166</v>
      </c>
      <c r="B169" s="10" t="s">
        <v>23</v>
      </c>
      <c r="C169" s="10" t="s">
        <v>202</v>
      </c>
      <c r="D169" s="10" t="s">
        <v>289</v>
      </c>
      <c r="E169" s="53" t="str">
        <f t="shared" si="114"/>
        <v>GDI</v>
      </c>
      <c r="F169" s="53" t="str">
        <f t="shared" si="98"/>
        <v>GPD</v>
      </c>
      <c r="G169" s="53" t="str">
        <f t="shared" si="117"/>
        <v>F</v>
      </c>
      <c r="H169" s="54" t="s">
        <v>165</v>
      </c>
      <c r="I169" s="53" t="str">
        <f t="shared" si="118"/>
        <v>GDI-GPD-F018</v>
      </c>
      <c r="J169" s="61" t="s">
        <v>348</v>
      </c>
      <c r="K169" s="55" t="s">
        <v>28</v>
      </c>
      <c r="L169" s="56">
        <f t="shared" si="99"/>
        <v>43355</v>
      </c>
      <c r="M169" s="57">
        <v>43355</v>
      </c>
      <c r="N169" s="51">
        <f t="shared" ca="1" si="115"/>
        <v>518</v>
      </c>
      <c r="O169" s="58"/>
      <c r="P169" s="59" t="s">
        <v>1781</v>
      </c>
      <c r="Q169" s="55">
        <v>3</v>
      </c>
      <c r="R169" s="54" t="s">
        <v>349</v>
      </c>
      <c r="U169" s="12"/>
      <c r="W169" s="13"/>
      <c r="X169" s="13"/>
      <c r="Y169" s="13"/>
      <c r="Z169" s="14" t="str">
        <f t="shared" si="116"/>
        <v/>
      </c>
      <c r="AA169" s="15"/>
    </row>
    <row r="170" spans="1:27" s="11" customFormat="1" x14ac:dyDescent="0.2">
      <c r="A170" s="51">
        <f>+SUBTOTAL(103,$D$4:D170)</f>
        <v>167</v>
      </c>
      <c r="B170" s="10" t="s">
        <v>23</v>
      </c>
      <c r="C170" s="10" t="s">
        <v>202</v>
      </c>
      <c r="D170" s="10" t="s">
        <v>289</v>
      </c>
      <c r="E170" s="53" t="str">
        <f t="shared" si="114"/>
        <v>GDI</v>
      </c>
      <c r="F170" s="53" t="str">
        <f t="shared" si="98"/>
        <v>GPD</v>
      </c>
      <c r="G170" s="53" t="str">
        <f t="shared" si="117"/>
        <v>F</v>
      </c>
      <c r="H170" s="54" t="s">
        <v>167</v>
      </c>
      <c r="I170" s="53" t="str">
        <f t="shared" si="118"/>
        <v>GDI-GPD-F019</v>
      </c>
      <c r="J170" s="61" t="s">
        <v>1687</v>
      </c>
      <c r="K170" s="55" t="s">
        <v>28</v>
      </c>
      <c r="L170" s="56">
        <f t="shared" si="99"/>
        <v>43355</v>
      </c>
      <c r="M170" s="57">
        <v>43355</v>
      </c>
      <c r="N170" s="51">
        <f t="shared" ca="1" si="115"/>
        <v>518</v>
      </c>
      <c r="O170" s="58"/>
      <c r="P170" s="59" t="s">
        <v>1781</v>
      </c>
      <c r="Q170" s="55">
        <v>3</v>
      </c>
      <c r="R170" s="54" t="s">
        <v>350</v>
      </c>
      <c r="U170" s="12"/>
      <c r="W170" s="13"/>
      <c r="X170" s="13"/>
      <c r="Y170" s="13"/>
      <c r="Z170" s="14" t="str">
        <f t="shared" si="116"/>
        <v/>
      </c>
      <c r="AA170" s="15"/>
    </row>
    <row r="171" spans="1:27" s="11" customFormat="1" x14ac:dyDescent="0.2">
      <c r="A171" s="51">
        <f>+SUBTOTAL(103,$D$4:D171)</f>
        <v>168</v>
      </c>
      <c r="B171" s="10" t="s">
        <v>23</v>
      </c>
      <c r="C171" s="10" t="s">
        <v>202</v>
      </c>
      <c r="D171" s="10" t="s">
        <v>289</v>
      </c>
      <c r="E171" s="53" t="str">
        <f t="shared" si="114"/>
        <v>GDI</v>
      </c>
      <c r="F171" s="53" t="str">
        <f t="shared" si="98"/>
        <v>GPD</v>
      </c>
      <c r="G171" s="53" t="str">
        <f t="shared" si="117"/>
        <v>F</v>
      </c>
      <c r="H171" s="54" t="s">
        <v>169</v>
      </c>
      <c r="I171" s="53" t="str">
        <f t="shared" si="118"/>
        <v>GDI-GPD-F020</v>
      </c>
      <c r="J171" s="61" t="s">
        <v>351</v>
      </c>
      <c r="K171" s="55" t="s">
        <v>217</v>
      </c>
      <c r="L171" s="56">
        <f t="shared" si="99"/>
        <v>43360</v>
      </c>
      <c r="M171" s="57">
        <v>43360</v>
      </c>
      <c r="N171" s="51" t="str">
        <f t="shared" ca="1" si="115"/>
        <v/>
      </c>
      <c r="O171" s="58">
        <v>43664</v>
      </c>
      <c r="P171" s="59" t="s">
        <v>2060</v>
      </c>
      <c r="Q171" s="55">
        <v>2</v>
      </c>
      <c r="R171" s="54" t="s">
        <v>352</v>
      </c>
      <c r="U171" s="12"/>
      <c r="W171" s="13"/>
      <c r="X171" s="13"/>
      <c r="Y171" s="13"/>
      <c r="Z171" s="14" t="str">
        <f t="shared" si="116"/>
        <v/>
      </c>
      <c r="AA171" s="15"/>
    </row>
    <row r="172" spans="1:27" s="11" customFormat="1" x14ac:dyDescent="0.2">
      <c r="A172" s="51">
        <f>+SUBTOTAL(103,$D$4:D172)</f>
        <v>169</v>
      </c>
      <c r="B172" s="10" t="s">
        <v>23</v>
      </c>
      <c r="C172" s="10" t="s">
        <v>202</v>
      </c>
      <c r="D172" s="10" t="s">
        <v>289</v>
      </c>
      <c r="E172" s="53" t="str">
        <f t="shared" si="114"/>
        <v>GDI</v>
      </c>
      <c r="F172" s="53" t="str">
        <f t="shared" si="98"/>
        <v>GPD</v>
      </c>
      <c r="G172" s="53" t="str">
        <f t="shared" si="117"/>
        <v>F</v>
      </c>
      <c r="H172" s="54" t="s">
        <v>171</v>
      </c>
      <c r="I172" s="53" t="str">
        <f t="shared" si="118"/>
        <v>GDI-GPD-F021</v>
      </c>
      <c r="J172" s="61" t="s">
        <v>353</v>
      </c>
      <c r="K172" s="55" t="s">
        <v>28</v>
      </c>
      <c r="L172" s="56">
        <f t="shared" si="99"/>
        <v>43360</v>
      </c>
      <c r="M172" s="57">
        <v>43360</v>
      </c>
      <c r="N172" s="51">
        <f t="shared" ca="1" si="115"/>
        <v>513</v>
      </c>
      <c r="O172" s="58"/>
      <c r="P172" s="59" t="s">
        <v>1802</v>
      </c>
      <c r="Q172" s="55">
        <v>1</v>
      </c>
      <c r="R172" s="54" t="s">
        <v>354</v>
      </c>
      <c r="U172" s="12"/>
      <c r="W172" s="13"/>
      <c r="X172" s="13"/>
      <c r="Y172" s="13"/>
      <c r="Z172" s="14" t="str">
        <f t="shared" si="116"/>
        <v/>
      </c>
      <c r="AA172" s="15"/>
    </row>
    <row r="173" spans="1:27" s="11" customFormat="1" ht="18" x14ac:dyDescent="0.2">
      <c r="A173" s="51">
        <f>+SUBTOTAL(103,$D$4:D173)</f>
        <v>170</v>
      </c>
      <c r="B173" s="10" t="s">
        <v>23</v>
      </c>
      <c r="C173" s="10" t="s">
        <v>202</v>
      </c>
      <c r="D173" s="10" t="s">
        <v>289</v>
      </c>
      <c r="E173" s="53" t="str">
        <f t="shared" si="114"/>
        <v>GDI</v>
      </c>
      <c r="F173" s="53" t="str">
        <f t="shared" si="98"/>
        <v>GPD</v>
      </c>
      <c r="G173" s="53" t="str">
        <f t="shared" si="117"/>
        <v>F</v>
      </c>
      <c r="H173" s="54" t="s">
        <v>174</v>
      </c>
      <c r="I173" s="53" t="str">
        <f t="shared" si="118"/>
        <v>GDI-GPD-F022</v>
      </c>
      <c r="J173" s="61" t="s">
        <v>355</v>
      </c>
      <c r="K173" s="55" t="s">
        <v>217</v>
      </c>
      <c r="L173" s="56">
        <f t="shared" si="99"/>
        <v>43069</v>
      </c>
      <c r="M173" s="57">
        <v>43069</v>
      </c>
      <c r="N173" s="51" t="str">
        <f t="shared" ca="1" si="115"/>
        <v/>
      </c>
      <c r="O173" s="58">
        <v>43301</v>
      </c>
      <c r="P173" s="59" t="s">
        <v>1649</v>
      </c>
      <c r="Q173" s="55">
        <v>1</v>
      </c>
      <c r="R173" s="54" t="s">
        <v>356</v>
      </c>
      <c r="U173" s="12"/>
      <c r="W173" s="13"/>
      <c r="X173" s="13"/>
      <c r="Y173" s="13"/>
      <c r="Z173" s="14" t="str">
        <f t="shared" si="116"/>
        <v/>
      </c>
      <c r="AA173" s="15"/>
    </row>
    <row r="174" spans="1:27" s="11" customFormat="1" x14ac:dyDescent="0.2">
      <c r="A174" s="51">
        <f>+SUBTOTAL(103,$D$4:D174)</f>
        <v>171</v>
      </c>
      <c r="B174" s="10" t="s">
        <v>23</v>
      </c>
      <c r="C174" s="10" t="s">
        <v>202</v>
      </c>
      <c r="D174" s="10" t="s">
        <v>289</v>
      </c>
      <c r="E174" s="53" t="str">
        <f t="shared" si="114"/>
        <v>GDI</v>
      </c>
      <c r="F174" s="53" t="str">
        <f t="shared" si="98"/>
        <v>GPD</v>
      </c>
      <c r="G174" s="53" t="str">
        <f t="shared" si="117"/>
        <v>F</v>
      </c>
      <c r="H174" s="54" t="s">
        <v>176</v>
      </c>
      <c r="I174" s="53" t="str">
        <f t="shared" si="118"/>
        <v>GDI-GPD-F023</v>
      </c>
      <c r="J174" s="61" t="s">
        <v>1688</v>
      </c>
      <c r="K174" s="55" t="s">
        <v>28</v>
      </c>
      <c r="L174" s="56">
        <f t="shared" si="99"/>
        <v>43328</v>
      </c>
      <c r="M174" s="57">
        <v>43328</v>
      </c>
      <c r="N174" s="51">
        <f t="shared" ca="1" si="115"/>
        <v>544</v>
      </c>
      <c r="O174" s="58"/>
      <c r="P174" s="59" t="s">
        <v>1690</v>
      </c>
      <c r="Q174" s="55">
        <v>2</v>
      </c>
      <c r="R174" s="54" t="s">
        <v>357</v>
      </c>
      <c r="U174" s="12"/>
      <c r="W174" s="13"/>
      <c r="X174" s="13"/>
      <c r="Y174" s="13"/>
      <c r="Z174" s="14" t="str">
        <f t="shared" si="116"/>
        <v/>
      </c>
      <c r="AA174" s="15"/>
    </row>
    <row r="175" spans="1:27" s="11" customFormat="1" x14ac:dyDescent="0.2">
      <c r="A175" s="51">
        <f>+SUBTOTAL(103,$D$4:D175)</f>
        <v>172</v>
      </c>
      <c r="B175" s="10" t="s">
        <v>23</v>
      </c>
      <c r="C175" s="10" t="s">
        <v>202</v>
      </c>
      <c r="D175" s="10" t="s">
        <v>289</v>
      </c>
      <c r="E175" s="53" t="str">
        <f t="shared" si="114"/>
        <v>GDI</v>
      </c>
      <c r="F175" s="53" t="str">
        <f t="shared" si="98"/>
        <v>GPD</v>
      </c>
      <c r="G175" s="53" t="str">
        <f t="shared" si="117"/>
        <v>F</v>
      </c>
      <c r="H175" s="54" t="s">
        <v>177</v>
      </c>
      <c r="I175" s="53" t="str">
        <f t="shared" si="118"/>
        <v>GDI-GPD-F024</v>
      </c>
      <c r="J175" s="61" t="s">
        <v>358</v>
      </c>
      <c r="K175" s="55" t="s">
        <v>28</v>
      </c>
      <c r="L175" s="56">
        <f t="shared" si="99"/>
        <v>43328</v>
      </c>
      <c r="M175" s="57">
        <v>43328</v>
      </c>
      <c r="N175" s="51">
        <f t="shared" ca="1" si="115"/>
        <v>544</v>
      </c>
      <c r="O175" s="58"/>
      <c r="P175" s="59" t="s">
        <v>1691</v>
      </c>
      <c r="Q175" s="55">
        <v>2</v>
      </c>
      <c r="R175" s="54" t="s">
        <v>359</v>
      </c>
      <c r="U175" s="12"/>
      <c r="W175" s="13"/>
      <c r="X175" s="13"/>
      <c r="Y175" s="13"/>
      <c r="Z175" s="14" t="str">
        <f t="shared" si="116"/>
        <v/>
      </c>
      <c r="AA175" s="15"/>
    </row>
    <row r="176" spans="1:27" s="11" customFormat="1" x14ac:dyDescent="0.2">
      <c r="A176" s="51">
        <f>+SUBTOTAL(103,$D$4:D176)</f>
        <v>173</v>
      </c>
      <c r="B176" s="10" t="s">
        <v>23</v>
      </c>
      <c r="C176" s="10" t="s">
        <v>202</v>
      </c>
      <c r="D176" s="10" t="s">
        <v>289</v>
      </c>
      <c r="E176" s="53" t="str">
        <f t="shared" si="114"/>
        <v>GDI</v>
      </c>
      <c r="F176" s="53" t="str">
        <f t="shared" si="98"/>
        <v>GPD</v>
      </c>
      <c r="G176" s="53" t="str">
        <f t="shared" si="117"/>
        <v>F</v>
      </c>
      <c r="H176" s="54" t="s">
        <v>178</v>
      </c>
      <c r="I176" s="53" t="str">
        <f t="shared" si="118"/>
        <v>GDI-GPD-F025</v>
      </c>
      <c r="J176" s="61" t="s">
        <v>360</v>
      </c>
      <c r="K176" s="55" t="s">
        <v>28</v>
      </c>
      <c r="L176" s="56">
        <f t="shared" si="99"/>
        <v>43328</v>
      </c>
      <c r="M176" s="57">
        <v>43328</v>
      </c>
      <c r="N176" s="51">
        <f t="shared" ca="1" si="115"/>
        <v>544</v>
      </c>
      <c r="O176" s="58"/>
      <c r="P176" s="59" t="s">
        <v>1690</v>
      </c>
      <c r="Q176" s="55">
        <v>2</v>
      </c>
      <c r="R176" s="54" t="s">
        <v>361</v>
      </c>
      <c r="U176" s="12"/>
      <c r="W176" s="13"/>
      <c r="X176" s="13"/>
      <c r="Y176" s="13"/>
      <c r="Z176" s="14" t="str">
        <f t="shared" si="116"/>
        <v/>
      </c>
      <c r="AA176" s="15"/>
    </row>
    <row r="177" spans="1:27" s="11" customFormat="1" x14ac:dyDescent="0.2">
      <c r="A177" s="51">
        <f>+SUBTOTAL(103,$D$4:D177)</f>
        <v>174</v>
      </c>
      <c r="B177" s="10" t="s">
        <v>23</v>
      </c>
      <c r="C177" s="10" t="s">
        <v>202</v>
      </c>
      <c r="D177" s="10" t="s">
        <v>289</v>
      </c>
      <c r="E177" s="53" t="str">
        <f t="shared" si="114"/>
        <v>GDI</v>
      </c>
      <c r="F177" s="53" t="str">
        <f t="shared" si="98"/>
        <v>GPD</v>
      </c>
      <c r="G177" s="53" t="str">
        <f t="shared" si="117"/>
        <v>F</v>
      </c>
      <c r="H177" s="54" t="s">
        <v>179</v>
      </c>
      <c r="I177" s="53" t="str">
        <f t="shared" si="118"/>
        <v>GDI-GPD-F026</v>
      </c>
      <c r="J177" s="61" t="s">
        <v>362</v>
      </c>
      <c r="K177" s="55" t="s">
        <v>28</v>
      </c>
      <c r="L177" s="56">
        <f t="shared" si="99"/>
        <v>43328</v>
      </c>
      <c r="M177" s="57">
        <v>43328</v>
      </c>
      <c r="N177" s="51">
        <f t="shared" ca="1" si="115"/>
        <v>544</v>
      </c>
      <c r="O177" s="58"/>
      <c r="P177" s="59" t="s">
        <v>1691</v>
      </c>
      <c r="Q177" s="55">
        <v>2</v>
      </c>
      <c r="R177" s="54" t="s">
        <v>363</v>
      </c>
      <c r="U177" s="12"/>
      <c r="W177" s="13"/>
      <c r="X177" s="13"/>
      <c r="Y177" s="13"/>
      <c r="Z177" s="14" t="str">
        <f t="shared" si="116"/>
        <v/>
      </c>
      <c r="AA177" s="15"/>
    </row>
    <row r="178" spans="1:27" s="11" customFormat="1" x14ac:dyDescent="0.2">
      <c r="A178" s="51">
        <f>+SUBTOTAL(103,$D$4:D178)</f>
        <v>175</v>
      </c>
      <c r="B178" s="10" t="s">
        <v>23</v>
      </c>
      <c r="C178" s="10" t="s">
        <v>202</v>
      </c>
      <c r="D178" s="10" t="s">
        <v>289</v>
      </c>
      <c r="E178" s="53" t="str">
        <f t="shared" si="114"/>
        <v>GDI</v>
      </c>
      <c r="F178" s="53" t="str">
        <f t="shared" si="98"/>
        <v>GPD</v>
      </c>
      <c r="G178" s="53" t="str">
        <f t="shared" si="117"/>
        <v>F</v>
      </c>
      <c r="H178" s="54" t="s">
        <v>182</v>
      </c>
      <c r="I178" s="53" t="str">
        <f t="shared" si="118"/>
        <v>GDI-GPD-F027</v>
      </c>
      <c r="J178" s="61" t="s">
        <v>364</v>
      </c>
      <c r="K178" s="55" t="s">
        <v>28</v>
      </c>
      <c r="L178" s="56">
        <f t="shared" si="99"/>
        <v>43328</v>
      </c>
      <c r="M178" s="57">
        <v>43328</v>
      </c>
      <c r="N178" s="51">
        <f t="shared" ca="1" si="115"/>
        <v>544</v>
      </c>
      <c r="O178" s="58"/>
      <c r="P178" s="59" t="s">
        <v>1691</v>
      </c>
      <c r="Q178" s="55">
        <v>2</v>
      </c>
      <c r="R178" s="54" t="s">
        <v>365</v>
      </c>
      <c r="U178" s="12"/>
      <c r="W178" s="13"/>
      <c r="X178" s="13"/>
      <c r="Y178" s="13"/>
      <c r="Z178" s="14" t="str">
        <f t="shared" si="116"/>
        <v/>
      </c>
      <c r="AA178" s="15"/>
    </row>
    <row r="179" spans="1:27" s="11" customFormat="1" x14ac:dyDescent="0.2">
      <c r="A179" s="51">
        <f>+SUBTOTAL(103,$D$4:D179)</f>
        <v>176</v>
      </c>
      <c r="B179" s="10" t="s">
        <v>23</v>
      </c>
      <c r="C179" s="10" t="s">
        <v>202</v>
      </c>
      <c r="D179" s="10" t="s">
        <v>289</v>
      </c>
      <c r="E179" s="53" t="str">
        <f t="shared" si="114"/>
        <v>GDI</v>
      </c>
      <c r="F179" s="53" t="str">
        <f t="shared" si="98"/>
        <v>GPD</v>
      </c>
      <c r="G179" s="53" t="str">
        <f t="shared" si="117"/>
        <v>F</v>
      </c>
      <c r="H179" s="54" t="s">
        <v>185</v>
      </c>
      <c r="I179" s="53" t="str">
        <f t="shared" si="118"/>
        <v>GDI-GPD-F028</v>
      </c>
      <c r="J179" s="61" t="s">
        <v>366</v>
      </c>
      <c r="K179" s="55" t="s">
        <v>28</v>
      </c>
      <c r="L179" s="56">
        <f t="shared" si="99"/>
        <v>43328</v>
      </c>
      <c r="M179" s="57">
        <v>43328</v>
      </c>
      <c r="N179" s="51">
        <f t="shared" ca="1" si="115"/>
        <v>544</v>
      </c>
      <c r="O179" s="58"/>
      <c r="P179" s="59" t="s">
        <v>1691</v>
      </c>
      <c r="Q179" s="55">
        <v>2</v>
      </c>
      <c r="R179" s="54" t="s">
        <v>197</v>
      </c>
      <c r="U179" s="12"/>
      <c r="W179" s="13"/>
      <c r="X179" s="13"/>
      <c r="Y179" s="13"/>
      <c r="Z179" s="14" t="str">
        <f t="shared" si="116"/>
        <v/>
      </c>
      <c r="AA179" s="15"/>
    </row>
    <row r="180" spans="1:27" s="11" customFormat="1" x14ac:dyDescent="0.2">
      <c r="A180" s="51">
        <f>+SUBTOTAL(103,$D$4:D180)</f>
        <v>177</v>
      </c>
      <c r="B180" s="10" t="s">
        <v>23</v>
      </c>
      <c r="C180" s="10" t="s">
        <v>202</v>
      </c>
      <c r="D180" s="10" t="s">
        <v>289</v>
      </c>
      <c r="E180" s="53" t="str">
        <f t="shared" si="114"/>
        <v>GDI</v>
      </c>
      <c r="F180" s="53" t="str">
        <f t="shared" si="98"/>
        <v>GPD</v>
      </c>
      <c r="G180" s="53" t="str">
        <f t="shared" si="117"/>
        <v>F</v>
      </c>
      <c r="H180" s="54" t="s">
        <v>188</v>
      </c>
      <c r="I180" s="53" t="str">
        <f t="shared" si="118"/>
        <v>GDI-GPD-F029</v>
      </c>
      <c r="J180" s="61" t="s">
        <v>1542</v>
      </c>
      <c r="K180" s="55" t="s">
        <v>28</v>
      </c>
      <c r="L180" s="56">
        <f t="shared" si="99"/>
        <v>43560</v>
      </c>
      <c r="M180" s="57">
        <v>43560</v>
      </c>
      <c r="N180" s="51">
        <f t="shared" ca="1" si="115"/>
        <v>315</v>
      </c>
      <c r="O180" s="58"/>
      <c r="P180" s="59" t="s">
        <v>1988</v>
      </c>
      <c r="Q180" s="55">
        <v>3</v>
      </c>
      <c r="R180" s="54" t="s">
        <v>367</v>
      </c>
      <c r="U180" s="12"/>
      <c r="W180" s="13"/>
      <c r="X180" s="13"/>
      <c r="Y180" s="13"/>
      <c r="Z180" s="14" t="str">
        <f t="shared" si="116"/>
        <v/>
      </c>
      <c r="AA180" s="15"/>
    </row>
    <row r="181" spans="1:27" s="11" customFormat="1" x14ac:dyDescent="0.2">
      <c r="A181" s="51">
        <f>+SUBTOTAL(103,$D$4:D181)</f>
        <v>178</v>
      </c>
      <c r="B181" s="10" t="s">
        <v>23</v>
      </c>
      <c r="C181" s="10" t="s">
        <v>202</v>
      </c>
      <c r="D181" s="10" t="s">
        <v>289</v>
      </c>
      <c r="E181" s="53" t="str">
        <f t="shared" si="114"/>
        <v>GDI</v>
      </c>
      <c r="F181" s="53" t="str">
        <f t="shared" si="98"/>
        <v>GPD</v>
      </c>
      <c r="G181" s="53" t="str">
        <f t="shared" si="117"/>
        <v>F</v>
      </c>
      <c r="H181" s="54" t="s">
        <v>191</v>
      </c>
      <c r="I181" s="53" t="str">
        <f t="shared" si="118"/>
        <v>GDI-GPD-F030</v>
      </c>
      <c r="J181" s="61" t="s">
        <v>368</v>
      </c>
      <c r="K181" s="55" t="s">
        <v>28</v>
      </c>
      <c r="L181" s="56">
        <f t="shared" si="99"/>
        <v>43859</v>
      </c>
      <c r="M181" s="57">
        <v>43859</v>
      </c>
      <c r="N181" s="51">
        <f t="shared" ca="1" si="115"/>
        <v>21</v>
      </c>
      <c r="O181" s="58"/>
      <c r="P181" s="59" t="s">
        <v>2257</v>
      </c>
      <c r="Q181" s="55">
        <v>3</v>
      </c>
      <c r="R181" s="54" t="s">
        <v>197</v>
      </c>
      <c r="U181" s="12"/>
      <c r="W181" s="13"/>
      <c r="X181" s="13"/>
      <c r="Y181" s="13"/>
      <c r="Z181" s="14" t="str">
        <f t="shared" si="116"/>
        <v/>
      </c>
      <c r="AA181" s="15"/>
    </row>
    <row r="182" spans="1:27" s="11" customFormat="1" x14ac:dyDescent="0.2">
      <c r="A182" s="51">
        <f>+SUBTOTAL(103,$D$4:D182)</f>
        <v>179</v>
      </c>
      <c r="B182" s="10" t="s">
        <v>23</v>
      </c>
      <c r="C182" s="10" t="s">
        <v>202</v>
      </c>
      <c r="D182" s="10" t="s">
        <v>289</v>
      </c>
      <c r="E182" s="53" t="str">
        <f t="shared" si="114"/>
        <v>GDI</v>
      </c>
      <c r="F182" s="53" t="str">
        <f t="shared" si="98"/>
        <v>GPD</v>
      </c>
      <c r="G182" s="53" t="str">
        <f t="shared" si="117"/>
        <v>F</v>
      </c>
      <c r="H182" s="54" t="s">
        <v>193</v>
      </c>
      <c r="I182" s="53" t="str">
        <f t="shared" si="118"/>
        <v>GDI-GPD-F031</v>
      </c>
      <c r="J182" s="61" t="s">
        <v>369</v>
      </c>
      <c r="K182" s="55" t="s">
        <v>28</v>
      </c>
      <c r="L182" s="56">
        <f t="shared" si="99"/>
        <v>43832</v>
      </c>
      <c r="M182" s="57">
        <v>43832</v>
      </c>
      <c r="N182" s="51">
        <f t="shared" ca="1" si="115"/>
        <v>48</v>
      </c>
      <c r="O182" s="58"/>
      <c r="P182" s="59" t="s">
        <v>2245</v>
      </c>
      <c r="Q182" s="55">
        <v>4</v>
      </c>
      <c r="R182" s="54" t="s">
        <v>197</v>
      </c>
      <c r="U182" s="12"/>
      <c r="W182" s="13"/>
      <c r="X182" s="13"/>
      <c r="Y182" s="13"/>
      <c r="Z182" s="14" t="str">
        <f t="shared" si="116"/>
        <v/>
      </c>
      <c r="AA182" s="15"/>
    </row>
    <row r="183" spans="1:27" s="11" customFormat="1" x14ac:dyDescent="0.2">
      <c r="A183" s="51">
        <f>+SUBTOTAL(103,$D$4:D183)</f>
        <v>180</v>
      </c>
      <c r="B183" s="10" t="s">
        <v>23</v>
      </c>
      <c r="C183" s="10" t="s">
        <v>202</v>
      </c>
      <c r="D183" s="10" t="s">
        <v>289</v>
      </c>
      <c r="E183" s="53" t="str">
        <f t="shared" si="114"/>
        <v>GDI</v>
      </c>
      <c r="F183" s="53" t="str">
        <f t="shared" si="98"/>
        <v>GPD</v>
      </c>
      <c r="G183" s="53" t="str">
        <f t="shared" si="117"/>
        <v>F</v>
      </c>
      <c r="H183" s="54" t="s">
        <v>195</v>
      </c>
      <c r="I183" s="53" t="str">
        <f t="shared" si="118"/>
        <v>GDI-GPD-F032</v>
      </c>
      <c r="J183" s="61" t="s">
        <v>370</v>
      </c>
      <c r="K183" s="55" t="s">
        <v>28</v>
      </c>
      <c r="L183" s="56">
        <f t="shared" si="99"/>
        <v>43832</v>
      </c>
      <c r="M183" s="57">
        <v>43832</v>
      </c>
      <c r="N183" s="51">
        <f t="shared" ca="1" si="115"/>
        <v>48</v>
      </c>
      <c r="O183" s="58"/>
      <c r="P183" s="59" t="s">
        <v>2245</v>
      </c>
      <c r="Q183" s="55">
        <v>4</v>
      </c>
      <c r="R183" s="54" t="s">
        <v>197</v>
      </c>
      <c r="U183" s="12"/>
      <c r="W183" s="13"/>
      <c r="X183" s="13"/>
      <c r="Y183" s="13"/>
      <c r="Z183" s="14" t="str">
        <f t="shared" si="116"/>
        <v/>
      </c>
      <c r="AA183" s="15"/>
    </row>
    <row r="184" spans="1:27" s="11" customFormat="1" x14ac:dyDescent="0.2">
      <c r="A184" s="51">
        <f>+SUBTOTAL(103,$D$4:D184)</f>
        <v>181</v>
      </c>
      <c r="B184" s="10" t="s">
        <v>23</v>
      </c>
      <c r="C184" s="10" t="s">
        <v>202</v>
      </c>
      <c r="D184" s="10" t="s">
        <v>289</v>
      </c>
      <c r="E184" s="53" t="str">
        <f t="shared" si="114"/>
        <v>GDI</v>
      </c>
      <c r="F184" s="53" t="str">
        <f t="shared" si="98"/>
        <v>GPD</v>
      </c>
      <c r="G184" s="53" t="str">
        <f t="shared" si="117"/>
        <v>F</v>
      </c>
      <c r="H184" s="54" t="s">
        <v>371</v>
      </c>
      <c r="I184" s="53" t="str">
        <f t="shared" si="118"/>
        <v>GDI-GPD-F033</v>
      </c>
      <c r="J184" s="61" t="s">
        <v>372</v>
      </c>
      <c r="K184" s="55" t="s">
        <v>28</v>
      </c>
      <c r="L184" s="56">
        <f t="shared" si="99"/>
        <v>43846</v>
      </c>
      <c r="M184" s="57">
        <v>43846</v>
      </c>
      <c r="N184" s="51">
        <f t="shared" ca="1" si="115"/>
        <v>34</v>
      </c>
      <c r="O184" s="58"/>
      <c r="P184" s="59" t="s">
        <v>2252</v>
      </c>
      <c r="Q184" s="55">
        <v>4</v>
      </c>
      <c r="R184" s="54" t="s">
        <v>197</v>
      </c>
      <c r="U184" s="12"/>
      <c r="W184" s="13"/>
      <c r="X184" s="13"/>
      <c r="Y184" s="13"/>
      <c r="Z184" s="14" t="str">
        <f t="shared" si="116"/>
        <v/>
      </c>
      <c r="AA184" s="15"/>
    </row>
    <row r="185" spans="1:27" s="11" customFormat="1" x14ac:dyDescent="0.2">
      <c r="A185" s="51">
        <f>+SUBTOTAL(103,$D$4:D185)</f>
        <v>182</v>
      </c>
      <c r="B185" s="10" t="s">
        <v>23</v>
      </c>
      <c r="C185" s="10" t="s">
        <v>202</v>
      </c>
      <c r="D185" s="10" t="s">
        <v>289</v>
      </c>
      <c r="E185" s="53" t="str">
        <f t="shared" si="114"/>
        <v>GDI</v>
      </c>
      <c r="F185" s="53" t="str">
        <f t="shared" si="98"/>
        <v>GPD</v>
      </c>
      <c r="G185" s="53" t="str">
        <f t="shared" si="117"/>
        <v>F</v>
      </c>
      <c r="H185" s="54" t="s">
        <v>373</v>
      </c>
      <c r="I185" s="53" t="str">
        <f t="shared" si="118"/>
        <v>GDI-GPD-F034</v>
      </c>
      <c r="J185" s="61" t="s">
        <v>374</v>
      </c>
      <c r="K185" s="55" t="s">
        <v>28</v>
      </c>
      <c r="L185" s="56">
        <f t="shared" si="99"/>
        <v>43846</v>
      </c>
      <c r="M185" s="57">
        <v>43846</v>
      </c>
      <c r="N185" s="51">
        <f t="shared" ca="1" si="115"/>
        <v>34</v>
      </c>
      <c r="O185" s="58"/>
      <c r="P185" s="59" t="s">
        <v>2253</v>
      </c>
      <c r="Q185" s="55">
        <v>3</v>
      </c>
      <c r="R185" s="54" t="s">
        <v>197</v>
      </c>
      <c r="U185" s="12"/>
      <c r="W185" s="13"/>
      <c r="X185" s="13"/>
      <c r="Y185" s="13"/>
      <c r="Z185" s="14" t="str">
        <f t="shared" si="116"/>
        <v/>
      </c>
      <c r="AA185" s="15"/>
    </row>
    <row r="186" spans="1:27" s="11" customFormat="1" x14ac:dyDescent="0.2">
      <c r="A186" s="51">
        <f>+SUBTOTAL(103,$D$4:D186)</f>
        <v>183</v>
      </c>
      <c r="B186" s="10" t="s">
        <v>23</v>
      </c>
      <c r="C186" s="10" t="s">
        <v>202</v>
      </c>
      <c r="D186" s="10" t="s">
        <v>289</v>
      </c>
      <c r="E186" s="53" t="str">
        <f t="shared" si="114"/>
        <v>GDI</v>
      </c>
      <c r="F186" s="53" t="str">
        <f t="shared" si="98"/>
        <v>GPD</v>
      </c>
      <c r="G186" s="53" t="str">
        <f t="shared" si="117"/>
        <v>F</v>
      </c>
      <c r="H186" s="54" t="s">
        <v>375</v>
      </c>
      <c r="I186" s="53" t="str">
        <f t="shared" si="118"/>
        <v>GDI-GPD-F035</v>
      </c>
      <c r="J186" s="61" t="s">
        <v>376</v>
      </c>
      <c r="K186" s="55" t="s">
        <v>28</v>
      </c>
      <c r="L186" s="56">
        <f t="shared" si="99"/>
        <v>43832</v>
      </c>
      <c r="M186" s="57">
        <v>43832</v>
      </c>
      <c r="N186" s="51">
        <f t="shared" ca="1" si="115"/>
        <v>48</v>
      </c>
      <c r="O186" s="58"/>
      <c r="P186" s="59" t="s">
        <v>2245</v>
      </c>
      <c r="Q186" s="55">
        <v>4</v>
      </c>
      <c r="R186" s="54" t="s">
        <v>197</v>
      </c>
      <c r="U186" s="12"/>
      <c r="W186" s="13"/>
      <c r="X186" s="13"/>
      <c r="Y186" s="13"/>
      <c r="Z186" s="14" t="str">
        <f t="shared" si="116"/>
        <v/>
      </c>
      <c r="AA186" s="15"/>
    </row>
    <row r="187" spans="1:27" s="11" customFormat="1" x14ac:dyDescent="0.2">
      <c r="A187" s="51">
        <f>+SUBTOTAL(103,$D$4:D187)</f>
        <v>184</v>
      </c>
      <c r="B187" s="10" t="s">
        <v>23</v>
      </c>
      <c r="C187" s="10" t="s">
        <v>202</v>
      </c>
      <c r="D187" s="10" t="s">
        <v>289</v>
      </c>
      <c r="E187" s="53" t="str">
        <f t="shared" si="114"/>
        <v>GDI</v>
      </c>
      <c r="F187" s="53" t="str">
        <f t="shared" si="98"/>
        <v>GPD</v>
      </c>
      <c r="G187" s="53" t="str">
        <f t="shared" si="117"/>
        <v>F</v>
      </c>
      <c r="H187" s="54" t="s">
        <v>377</v>
      </c>
      <c r="I187" s="53" t="str">
        <f t="shared" si="118"/>
        <v>GDI-GPD-F036</v>
      </c>
      <c r="J187" s="61" t="s">
        <v>378</v>
      </c>
      <c r="K187" s="55" t="s">
        <v>28</v>
      </c>
      <c r="L187" s="56">
        <f t="shared" si="99"/>
        <v>43832</v>
      </c>
      <c r="M187" s="57">
        <v>43832</v>
      </c>
      <c r="N187" s="51">
        <f t="shared" ca="1" si="115"/>
        <v>48</v>
      </c>
      <c r="O187" s="58"/>
      <c r="P187" s="59" t="s">
        <v>2245</v>
      </c>
      <c r="Q187" s="55">
        <v>4</v>
      </c>
      <c r="R187" s="54" t="s">
        <v>197</v>
      </c>
      <c r="U187" s="12"/>
      <c r="W187" s="13"/>
      <c r="X187" s="13"/>
      <c r="Y187" s="13"/>
      <c r="Z187" s="14" t="str">
        <f t="shared" si="116"/>
        <v/>
      </c>
      <c r="AA187" s="15"/>
    </row>
    <row r="188" spans="1:27" s="11" customFormat="1" x14ac:dyDescent="0.2">
      <c r="A188" s="51">
        <f>+SUBTOTAL(103,$D$4:D188)</f>
        <v>185</v>
      </c>
      <c r="B188" s="10" t="s">
        <v>23</v>
      </c>
      <c r="C188" s="10" t="s">
        <v>202</v>
      </c>
      <c r="D188" s="10" t="s">
        <v>289</v>
      </c>
      <c r="E188" s="53" t="str">
        <f t="shared" si="114"/>
        <v>GDI</v>
      </c>
      <c r="F188" s="53" t="str">
        <f t="shared" si="98"/>
        <v>GPD</v>
      </c>
      <c r="G188" s="53" t="str">
        <f t="shared" si="117"/>
        <v>F</v>
      </c>
      <c r="H188" s="54" t="s">
        <v>379</v>
      </c>
      <c r="I188" s="53" t="str">
        <f t="shared" si="118"/>
        <v>GDI-GPD-F037</v>
      </c>
      <c r="J188" s="61" t="s">
        <v>380</v>
      </c>
      <c r="K188" s="55" t="s">
        <v>28</v>
      </c>
      <c r="L188" s="56">
        <f t="shared" si="99"/>
        <v>43832</v>
      </c>
      <c r="M188" s="57">
        <v>43832</v>
      </c>
      <c r="N188" s="51">
        <f t="shared" ca="1" si="115"/>
        <v>48</v>
      </c>
      <c r="O188" s="58"/>
      <c r="P188" s="59" t="s">
        <v>2245</v>
      </c>
      <c r="Q188" s="55">
        <v>4</v>
      </c>
      <c r="R188" s="54" t="s">
        <v>197</v>
      </c>
      <c r="U188" s="12"/>
      <c r="W188" s="13"/>
      <c r="X188" s="13"/>
      <c r="Y188" s="13"/>
      <c r="Z188" s="14" t="str">
        <f t="shared" si="116"/>
        <v/>
      </c>
      <c r="AA188" s="15"/>
    </row>
    <row r="189" spans="1:27" s="11" customFormat="1" x14ac:dyDescent="0.2">
      <c r="A189" s="51">
        <f>+SUBTOTAL(103,$D$4:D189)</f>
        <v>186</v>
      </c>
      <c r="B189" s="10" t="s">
        <v>23</v>
      </c>
      <c r="C189" s="10" t="s">
        <v>202</v>
      </c>
      <c r="D189" s="10" t="s">
        <v>289</v>
      </c>
      <c r="E189" s="53" t="str">
        <f t="shared" si="114"/>
        <v>GDI</v>
      </c>
      <c r="F189" s="53" t="str">
        <f t="shared" si="98"/>
        <v>GPD</v>
      </c>
      <c r="G189" s="53" t="str">
        <f t="shared" si="117"/>
        <v>F</v>
      </c>
      <c r="H189" s="54" t="s">
        <v>381</v>
      </c>
      <c r="I189" s="53" t="str">
        <f t="shared" si="118"/>
        <v>GDI-GPD-F038</v>
      </c>
      <c r="J189" s="61" t="s">
        <v>382</v>
      </c>
      <c r="K189" s="55" t="s">
        <v>28</v>
      </c>
      <c r="L189" s="56">
        <f t="shared" si="99"/>
        <v>43832</v>
      </c>
      <c r="M189" s="57">
        <v>43832</v>
      </c>
      <c r="N189" s="51">
        <f t="shared" ca="1" si="115"/>
        <v>48</v>
      </c>
      <c r="O189" s="58"/>
      <c r="P189" s="59" t="s">
        <v>2245</v>
      </c>
      <c r="Q189" s="55">
        <v>4</v>
      </c>
      <c r="R189" s="54" t="s">
        <v>197</v>
      </c>
      <c r="U189" s="12"/>
      <c r="W189" s="13"/>
      <c r="X189" s="13"/>
      <c r="Y189" s="13"/>
      <c r="Z189" s="14" t="str">
        <f t="shared" si="116"/>
        <v/>
      </c>
      <c r="AA189" s="15"/>
    </row>
    <row r="190" spans="1:27" s="11" customFormat="1" x14ac:dyDescent="0.2">
      <c r="A190" s="51">
        <f>+SUBTOTAL(103,$D$4:D190)</f>
        <v>187</v>
      </c>
      <c r="B190" s="10" t="s">
        <v>23</v>
      </c>
      <c r="C190" s="10" t="s">
        <v>202</v>
      </c>
      <c r="D190" s="10" t="s">
        <v>289</v>
      </c>
      <c r="E190" s="53" t="str">
        <f t="shared" si="114"/>
        <v>GDI</v>
      </c>
      <c r="F190" s="53" t="str">
        <f t="shared" si="98"/>
        <v>GPD</v>
      </c>
      <c r="G190" s="53" t="str">
        <f t="shared" si="117"/>
        <v>F</v>
      </c>
      <c r="H190" s="54" t="s">
        <v>383</v>
      </c>
      <c r="I190" s="53" t="str">
        <f t="shared" si="118"/>
        <v>GDI-GPD-F039</v>
      </c>
      <c r="J190" s="61" t="s">
        <v>384</v>
      </c>
      <c r="K190" s="55" t="s">
        <v>28</v>
      </c>
      <c r="L190" s="56">
        <f t="shared" si="99"/>
        <v>43832</v>
      </c>
      <c r="M190" s="57">
        <v>43832</v>
      </c>
      <c r="N190" s="51">
        <f t="shared" ca="1" si="115"/>
        <v>48</v>
      </c>
      <c r="O190" s="58"/>
      <c r="P190" s="59" t="s">
        <v>2245</v>
      </c>
      <c r="Q190" s="55">
        <v>4</v>
      </c>
      <c r="R190" s="54" t="s">
        <v>197</v>
      </c>
      <c r="U190" s="12"/>
      <c r="W190" s="13"/>
      <c r="X190" s="13"/>
      <c r="Y190" s="13"/>
      <c r="Z190" s="14" t="str">
        <f t="shared" si="116"/>
        <v/>
      </c>
      <c r="AA190" s="15"/>
    </row>
    <row r="191" spans="1:27" s="11" customFormat="1" x14ac:dyDescent="0.2">
      <c r="A191" s="51">
        <f>+SUBTOTAL(103,$D$4:D191)</f>
        <v>188</v>
      </c>
      <c r="B191" s="10" t="s">
        <v>23</v>
      </c>
      <c r="C191" s="10" t="s">
        <v>202</v>
      </c>
      <c r="D191" s="10" t="s">
        <v>289</v>
      </c>
      <c r="E191" s="53" t="str">
        <f t="shared" si="114"/>
        <v>GDI</v>
      </c>
      <c r="F191" s="53" t="str">
        <f t="shared" si="98"/>
        <v>GPD</v>
      </c>
      <c r="G191" s="53" t="str">
        <f t="shared" si="117"/>
        <v>F</v>
      </c>
      <c r="H191" s="54" t="s">
        <v>385</v>
      </c>
      <c r="I191" s="53" t="str">
        <f t="shared" si="118"/>
        <v>GDI-GPD-F040</v>
      </c>
      <c r="J191" s="61" t="s">
        <v>386</v>
      </c>
      <c r="K191" s="55" t="s">
        <v>28</v>
      </c>
      <c r="L191" s="56">
        <f t="shared" si="99"/>
        <v>43832</v>
      </c>
      <c r="M191" s="57">
        <v>43832</v>
      </c>
      <c r="N191" s="51">
        <f t="shared" ca="1" si="115"/>
        <v>48</v>
      </c>
      <c r="O191" s="58"/>
      <c r="P191" s="59" t="s">
        <v>2245</v>
      </c>
      <c r="Q191" s="55">
        <v>4</v>
      </c>
      <c r="R191" s="54" t="s">
        <v>197</v>
      </c>
      <c r="U191" s="12"/>
      <c r="W191" s="13"/>
      <c r="X191" s="13"/>
      <c r="Y191" s="13"/>
      <c r="Z191" s="14" t="str">
        <f t="shared" si="116"/>
        <v/>
      </c>
      <c r="AA191" s="15"/>
    </row>
    <row r="192" spans="1:27" s="11" customFormat="1" x14ac:dyDescent="0.2">
      <c r="A192" s="51">
        <f>+SUBTOTAL(103,$D$4:D192)</f>
        <v>189</v>
      </c>
      <c r="B192" s="10" t="s">
        <v>23</v>
      </c>
      <c r="C192" s="10" t="s">
        <v>202</v>
      </c>
      <c r="D192" s="10" t="s">
        <v>289</v>
      </c>
      <c r="E192" s="53" t="str">
        <f t="shared" si="114"/>
        <v>GDI</v>
      </c>
      <c r="F192" s="53" t="str">
        <f t="shared" si="98"/>
        <v>GPD</v>
      </c>
      <c r="G192" s="53" t="str">
        <f t="shared" si="117"/>
        <v>F</v>
      </c>
      <c r="H192" s="54" t="s">
        <v>387</v>
      </c>
      <c r="I192" s="53" t="str">
        <f t="shared" si="118"/>
        <v>GDI-GPD-F041</v>
      </c>
      <c r="J192" s="61" t="s">
        <v>388</v>
      </c>
      <c r="K192" s="55" t="s">
        <v>28</v>
      </c>
      <c r="L192" s="56">
        <f t="shared" si="99"/>
        <v>43832</v>
      </c>
      <c r="M192" s="57">
        <v>43832</v>
      </c>
      <c r="N192" s="51">
        <f t="shared" ca="1" si="115"/>
        <v>48</v>
      </c>
      <c r="O192" s="58"/>
      <c r="P192" s="59" t="s">
        <v>2245</v>
      </c>
      <c r="Q192" s="55">
        <v>4</v>
      </c>
      <c r="R192" s="54" t="s">
        <v>197</v>
      </c>
      <c r="U192" s="12"/>
      <c r="W192" s="13"/>
      <c r="X192" s="13"/>
      <c r="Y192" s="13"/>
      <c r="Z192" s="14" t="str">
        <f t="shared" si="116"/>
        <v/>
      </c>
      <c r="AA192" s="15"/>
    </row>
    <row r="193" spans="1:27" s="11" customFormat="1" x14ac:dyDescent="0.2">
      <c r="A193" s="51">
        <f>+SUBTOTAL(103,$D$4:D193)</f>
        <v>190</v>
      </c>
      <c r="B193" s="10" t="s">
        <v>23</v>
      </c>
      <c r="C193" s="10" t="s">
        <v>202</v>
      </c>
      <c r="D193" s="10" t="s">
        <v>289</v>
      </c>
      <c r="E193" s="53" t="str">
        <f t="shared" si="114"/>
        <v>GDI</v>
      </c>
      <c r="F193" s="53" t="str">
        <f t="shared" si="98"/>
        <v>GPD</v>
      </c>
      <c r="G193" s="53" t="str">
        <f t="shared" si="117"/>
        <v>F</v>
      </c>
      <c r="H193" s="54" t="s">
        <v>389</v>
      </c>
      <c r="I193" s="53" t="str">
        <f t="shared" si="118"/>
        <v>GDI-GPD-F042</v>
      </c>
      <c r="J193" s="61" t="s">
        <v>390</v>
      </c>
      <c r="K193" s="55" t="s">
        <v>28</v>
      </c>
      <c r="L193" s="56">
        <f t="shared" si="99"/>
        <v>43832</v>
      </c>
      <c r="M193" s="57">
        <v>43832</v>
      </c>
      <c r="N193" s="51">
        <f t="shared" ca="1" si="115"/>
        <v>48</v>
      </c>
      <c r="O193" s="58"/>
      <c r="P193" s="59" t="s">
        <v>2245</v>
      </c>
      <c r="Q193" s="55">
        <v>4</v>
      </c>
      <c r="R193" s="54" t="s">
        <v>197</v>
      </c>
      <c r="U193" s="12"/>
      <c r="W193" s="13"/>
      <c r="X193" s="13"/>
      <c r="Y193" s="13"/>
      <c r="Z193" s="14" t="str">
        <f t="shared" si="116"/>
        <v/>
      </c>
      <c r="AA193" s="15"/>
    </row>
    <row r="194" spans="1:27" s="11" customFormat="1" x14ac:dyDescent="0.2">
      <c r="A194" s="51">
        <f>+SUBTOTAL(103,$D$4:D194)</f>
        <v>191</v>
      </c>
      <c r="B194" s="10" t="s">
        <v>23</v>
      </c>
      <c r="C194" s="10" t="s">
        <v>202</v>
      </c>
      <c r="D194" s="10" t="s">
        <v>289</v>
      </c>
      <c r="E194" s="53" t="str">
        <f t="shared" si="114"/>
        <v>GDI</v>
      </c>
      <c r="F194" s="53" t="str">
        <f t="shared" si="98"/>
        <v>GPD</v>
      </c>
      <c r="G194" s="53" t="str">
        <f t="shared" si="117"/>
        <v>F</v>
      </c>
      <c r="H194" s="54" t="s">
        <v>391</v>
      </c>
      <c r="I194" s="53" t="str">
        <f t="shared" si="118"/>
        <v>GDI-GPD-F043</v>
      </c>
      <c r="J194" s="61" t="s">
        <v>392</v>
      </c>
      <c r="K194" s="55" t="s">
        <v>28</v>
      </c>
      <c r="L194" s="56">
        <f t="shared" si="99"/>
        <v>43832</v>
      </c>
      <c r="M194" s="57">
        <v>43832</v>
      </c>
      <c r="N194" s="51">
        <f t="shared" ca="1" si="115"/>
        <v>48</v>
      </c>
      <c r="O194" s="58"/>
      <c r="P194" s="59" t="s">
        <v>2245</v>
      </c>
      <c r="Q194" s="55">
        <v>4</v>
      </c>
      <c r="R194" s="54" t="s">
        <v>197</v>
      </c>
      <c r="U194" s="12"/>
      <c r="W194" s="13"/>
      <c r="X194" s="13"/>
      <c r="Y194" s="13"/>
      <c r="Z194" s="14" t="str">
        <f t="shared" si="116"/>
        <v/>
      </c>
      <c r="AA194" s="15"/>
    </row>
    <row r="195" spans="1:27" s="11" customFormat="1" x14ac:dyDescent="0.2">
      <c r="A195" s="51">
        <f>+SUBTOTAL(103,$D$4:D195)</f>
        <v>192</v>
      </c>
      <c r="B195" s="10" t="s">
        <v>23</v>
      </c>
      <c r="C195" s="10" t="s">
        <v>202</v>
      </c>
      <c r="D195" s="10" t="s">
        <v>289</v>
      </c>
      <c r="E195" s="53" t="str">
        <f t="shared" si="114"/>
        <v>GDI</v>
      </c>
      <c r="F195" s="53" t="str">
        <f t="shared" si="98"/>
        <v>GPD</v>
      </c>
      <c r="G195" s="53" t="str">
        <f t="shared" si="117"/>
        <v>F</v>
      </c>
      <c r="H195" s="54" t="s">
        <v>393</v>
      </c>
      <c r="I195" s="53" t="str">
        <f t="shared" si="118"/>
        <v>GDI-GPD-F044</v>
      </c>
      <c r="J195" s="61" t="s">
        <v>394</v>
      </c>
      <c r="K195" s="55" t="s">
        <v>28</v>
      </c>
      <c r="L195" s="56">
        <f t="shared" si="99"/>
        <v>43832</v>
      </c>
      <c r="M195" s="57">
        <v>43832</v>
      </c>
      <c r="N195" s="51">
        <f t="shared" ca="1" si="115"/>
        <v>48</v>
      </c>
      <c r="O195" s="58"/>
      <c r="P195" s="59" t="s">
        <v>2245</v>
      </c>
      <c r="Q195" s="55">
        <v>4</v>
      </c>
      <c r="R195" s="54" t="s">
        <v>197</v>
      </c>
      <c r="U195" s="12"/>
      <c r="W195" s="13"/>
      <c r="X195" s="13"/>
      <c r="Y195" s="13"/>
      <c r="Z195" s="14" t="str">
        <f t="shared" si="116"/>
        <v/>
      </c>
      <c r="AA195" s="15"/>
    </row>
    <row r="196" spans="1:27" s="11" customFormat="1" x14ac:dyDescent="0.2">
      <c r="A196" s="51">
        <f>+SUBTOTAL(103,$D$4:D196)</f>
        <v>193</v>
      </c>
      <c r="B196" s="10" t="s">
        <v>23</v>
      </c>
      <c r="C196" s="10" t="s">
        <v>202</v>
      </c>
      <c r="D196" s="10" t="s">
        <v>289</v>
      </c>
      <c r="E196" s="53" t="str">
        <f t="shared" si="114"/>
        <v>GDI</v>
      </c>
      <c r="F196" s="53" t="str">
        <f t="shared" si="98"/>
        <v>GPD</v>
      </c>
      <c r="G196" s="53" t="str">
        <f t="shared" si="117"/>
        <v>F</v>
      </c>
      <c r="H196" s="54" t="s">
        <v>395</v>
      </c>
      <c r="I196" s="53" t="str">
        <f t="shared" si="118"/>
        <v>GDI-GPD-F045</v>
      </c>
      <c r="J196" s="61" t="s">
        <v>396</v>
      </c>
      <c r="K196" s="55" t="s">
        <v>28</v>
      </c>
      <c r="L196" s="56">
        <f t="shared" si="99"/>
        <v>43832</v>
      </c>
      <c r="M196" s="57">
        <v>43832</v>
      </c>
      <c r="N196" s="51">
        <f t="shared" ca="1" si="115"/>
        <v>48</v>
      </c>
      <c r="O196" s="58"/>
      <c r="P196" s="59" t="s">
        <v>2245</v>
      </c>
      <c r="Q196" s="55">
        <v>4</v>
      </c>
      <c r="R196" s="54" t="s">
        <v>197</v>
      </c>
      <c r="U196" s="12"/>
      <c r="W196" s="13"/>
      <c r="X196" s="13"/>
      <c r="Y196" s="13"/>
      <c r="Z196" s="14" t="str">
        <f t="shared" si="116"/>
        <v/>
      </c>
      <c r="AA196" s="15"/>
    </row>
    <row r="197" spans="1:27" s="11" customFormat="1" x14ac:dyDescent="0.2">
      <c r="A197" s="51">
        <f>+SUBTOTAL(103,$D$4:D197)</f>
        <v>194</v>
      </c>
      <c r="B197" s="10" t="s">
        <v>23</v>
      </c>
      <c r="C197" s="10" t="s">
        <v>202</v>
      </c>
      <c r="D197" s="10" t="s">
        <v>289</v>
      </c>
      <c r="E197" s="53" t="str">
        <f t="shared" si="114"/>
        <v>GDI</v>
      </c>
      <c r="F197" s="53" t="str">
        <f t="shared" si="98"/>
        <v>GPD</v>
      </c>
      <c r="G197" s="53" t="str">
        <f t="shared" si="117"/>
        <v>F</v>
      </c>
      <c r="H197" s="54" t="s">
        <v>397</v>
      </c>
      <c r="I197" s="53" t="str">
        <f t="shared" si="118"/>
        <v>GDI-GPD-F046</v>
      </c>
      <c r="J197" s="61" t="s">
        <v>398</v>
      </c>
      <c r="K197" s="55" t="s">
        <v>28</v>
      </c>
      <c r="L197" s="56">
        <f t="shared" si="99"/>
        <v>43832</v>
      </c>
      <c r="M197" s="57">
        <v>43832</v>
      </c>
      <c r="N197" s="51">
        <f t="shared" ca="1" si="115"/>
        <v>48</v>
      </c>
      <c r="O197" s="58"/>
      <c r="P197" s="59" t="s">
        <v>2245</v>
      </c>
      <c r="Q197" s="55">
        <v>4</v>
      </c>
      <c r="R197" s="54" t="s">
        <v>197</v>
      </c>
      <c r="U197" s="12"/>
      <c r="W197" s="13"/>
      <c r="X197" s="13"/>
      <c r="Y197" s="13"/>
      <c r="Z197" s="14" t="str">
        <f t="shared" si="116"/>
        <v/>
      </c>
      <c r="AA197" s="15"/>
    </row>
    <row r="198" spans="1:27" s="11" customFormat="1" x14ac:dyDescent="0.2">
      <c r="A198" s="51">
        <f>+SUBTOTAL(103,$D$4:D198)</f>
        <v>195</v>
      </c>
      <c r="B198" s="10" t="s">
        <v>23</v>
      </c>
      <c r="C198" s="10" t="s">
        <v>202</v>
      </c>
      <c r="D198" s="10" t="s">
        <v>289</v>
      </c>
      <c r="E198" s="53" t="str">
        <f t="shared" si="114"/>
        <v>GDI</v>
      </c>
      <c r="F198" s="53" t="str">
        <f t="shared" si="98"/>
        <v>GPD</v>
      </c>
      <c r="G198" s="53" t="str">
        <f t="shared" si="117"/>
        <v>F</v>
      </c>
      <c r="H198" s="54" t="s">
        <v>399</v>
      </c>
      <c r="I198" s="53" t="str">
        <f t="shared" si="118"/>
        <v>GDI-GPD-F047</v>
      </c>
      <c r="J198" s="61" t="s">
        <v>400</v>
      </c>
      <c r="K198" s="55" t="s">
        <v>28</v>
      </c>
      <c r="L198" s="56">
        <f t="shared" si="99"/>
        <v>43832</v>
      </c>
      <c r="M198" s="57">
        <v>43832</v>
      </c>
      <c r="N198" s="51">
        <f t="shared" ca="1" si="115"/>
        <v>48</v>
      </c>
      <c r="O198" s="58"/>
      <c r="P198" s="59" t="s">
        <v>2245</v>
      </c>
      <c r="Q198" s="55">
        <v>4</v>
      </c>
      <c r="R198" s="54" t="s">
        <v>197</v>
      </c>
      <c r="U198" s="12"/>
      <c r="W198" s="13"/>
      <c r="X198" s="13"/>
      <c r="Y198" s="13"/>
      <c r="Z198" s="14" t="str">
        <f t="shared" si="116"/>
        <v/>
      </c>
      <c r="AA198" s="15"/>
    </row>
    <row r="199" spans="1:27" s="11" customFormat="1" x14ac:dyDescent="0.2">
      <c r="A199" s="51">
        <f>+SUBTOTAL(103,$D$4:D199)</f>
        <v>196</v>
      </c>
      <c r="B199" s="10" t="s">
        <v>23</v>
      </c>
      <c r="C199" s="10" t="s">
        <v>202</v>
      </c>
      <c r="D199" s="10" t="s">
        <v>289</v>
      </c>
      <c r="E199" s="53" t="str">
        <f t="shared" si="114"/>
        <v>GDI</v>
      </c>
      <c r="F199" s="53" t="str">
        <f t="shared" si="98"/>
        <v>GPD</v>
      </c>
      <c r="G199" s="53" t="str">
        <f t="shared" si="117"/>
        <v>F</v>
      </c>
      <c r="H199" s="54" t="s">
        <v>401</v>
      </c>
      <c r="I199" s="53" t="str">
        <f t="shared" si="118"/>
        <v>GDI-GPD-F048</v>
      </c>
      <c r="J199" s="61" t="s">
        <v>402</v>
      </c>
      <c r="K199" s="55" t="s">
        <v>28</v>
      </c>
      <c r="L199" s="56">
        <f t="shared" si="99"/>
        <v>43832</v>
      </c>
      <c r="M199" s="57">
        <v>43832</v>
      </c>
      <c r="N199" s="51">
        <f t="shared" ca="1" si="115"/>
        <v>48</v>
      </c>
      <c r="O199" s="58"/>
      <c r="P199" s="59" t="s">
        <v>2245</v>
      </c>
      <c r="Q199" s="55">
        <v>4</v>
      </c>
      <c r="R199" s="54" t="s">
        <v>197</v>
      </c>
      <c r="U199" s="12"/>
      <c r="W199" s="13"/>
      <c r="X199" s="13"/>
      <c r="Y199" s="13"/>
      <c r="Z199" s="14" t="str">
        <f t="shared" si="116"/>
        <v/>
      </c>
      <c r="AA199" s="15"/>
    </row>
    <row r="200" spans="1:27" s="11" customFormat="1" x14ac:dyDescent="0.2">
      <c r="A200" s="51">
        <f>+SUBTOTAL(103,$D$4:D200)</f>
        <v>197</v>
      </c>
      <c r="B200" s="10" t="s">
        <v>23</v>
      </c>
      <c r="C200" s="10" t="s">
        <v>202</v>
      </c>
      <c r="D200" s="10" t="s">
        <v>289</v>
      </c>
      <c r="E200" s="53" t="str">
        <f t="shared" si="114"/>
        <v>GDI</v>
      </c>
      <c r="F200" s="53" t="str">
        <f t="shared" si="98"/>
        <v>GPD</v>
      </c>
      <c r="G200" s="53" t="str">
        <f t="shared" si="117"/>
        <v>F</v>
      </c>
      <c r="H200" s="54" t="s">
        <v>403</v>
      </c>
      <c r="I200" s="53" t="str">
        <f t="shared" si="118"/>
        <v>GDI-GPD-F049</v>
      </c>
      <c r="J200" s="61" t="s">
        <v>404</v>
      </c>
      <c r="K200" s="55" t="s">
        <v>28</v>
      </c>
      <c r="L200" s="56">
        <f t="shared" si="99"/>
        <v>43832</v>
      </c>
      <c r="M200" s="57">
        <v>43832</v>
      </c>
      <c r="N200" s="51">
        <f t="shared" ca="1" si="115"/>
        <v>48</v>
      </c>
      <c r="O200" s="58"/>
      <c r="P200" s="59" t="s">
        <v>2245</v>
      </c>
      <c r="Q200" s="55">
        <v>4</v>
      </c>
      <c r="R200" s="54" t="s">
        <v>197</v>
      </c>
      <c r="U200" s="12"/>
      <c r="W200" s="13"/>
      <c r="X200" s="13"/>
      <c r="Y200" s="13"/>
      <c r="Z200" s="14" t="str">
        <f t="shared" si="116"/>
        <v/>
      </c>
      <c r="AA200" s="15"/>
    </row>
    <row r="201" spans="1:27" s="11" customFormat="1" x14ac:dyDescent="0.2">
      <c r="A201" s="51">
        <f>+SUBTOTAL(103,$D$4:D201)</f>
        <v>198</v>
      </c>
      <c r="B201" s="10" t="s">
        <v>23</v>
      </c>
      <c r="C201" s="10" t="s">
        <v>202</v>
      </c>
      <c r="D201" s="10" t="s">
        <v>289</v>
      </c>
      <c r="E201" s="53" t="str">
        <f t="shared" si="114"/>
        <v>GDI</v>
      </c>
      <c r="F201" s="53" t="str">
        <f t="shared" si="98"/>
        <v>GPD</v>
      </c>
      <c r="G201" s="53" t="str">
        <f t="shared" si="117"/>
        <v>F</v>
      </c>
      <c r="H201" s="54" t="s">
        <v>405</v>
      </c>
      <c r="I201" s="53" t="str">
        <f t="shared" si="118"/>
        <v>GDI-GPD-F050</v>
      </c>
      <c r="J201" s="61" t="s">
        <v>406</v>
      </c>
      <c r="K201" s="55" t="s">
        <v>28</v>
      </c>
      <c r="L201" s="56">
        <f t="shared" si="99"/>
        <v>43832</v>
      </c>
      <c r="M201" s="57">
        <v>43832</v>
      </c>
      <c r="N201" s="51">
        <f t="shared" ca="1" si="115"/>
        <v>48</v>
      </c>
      <c r="O201" s="58"/>
      <c r="P201" s="59" t="s">
        <v>2245</v>
      </c>
      <c r="Q201" s="55">
        <v>4</v>
      </c>
      <c r="R201" s="54" t="s">
        <v>197</v>
      </c>
      <c r="U201" s="12"/>
      <c r="W201" s="13"/>
      <c r="X201" s="13"/>
      <c r="Y201" s="13"/>
      <c r="Z201" s="14" t="str">
        <f t="shared" si="116"/>
        <v/>
      </c>
      <c r="AA201" s="15"/>
    </row>
    <row r="202" spans="1:27" s="11" customFormat="1" x14ac:dyDescent="0.2">
      <c r="A202" s="51">
        <f>+SUBTOTAL(103,$D$4:D202)</f>
        <v>199</v>
      </c>
      <c r="B202" s="10" t="s">
        <v>23</v>
      </c>
      <c r="C202" s="10" t="s">
        <v>202</v>
      </c>
      <c r="D202" s="10" t="s">
        <v>289</v>
      </c>
      <c r="E202" s="53" t="str">
        <f t="shared" si="114"/>
        <v>GDI</v>
      </c>
      <c r="F202" s="53" t="str">
        <f t="shared" ref="F202:F265" si="119">+VLOOKUP(D202,$U$989:$V$1007,2,FALSE)</f>
        <v>GPD</v>
      </c>
      <c r="G202" s="53" t="str">
        <f t="shared" si="117"/>
        <v>F</v>
      </c>
      <c r="H202" s="54" t="s">
        <v>407</v>
      </c>
      <c r="I202" s="53" t="str">
        <f t="shared" si="118"/>
        <v>GDI-GPD-F051</v>
      </c>
      <c r="J202" s="61" t="s">
        <v>408</v>
      </c>
      <c r="K202" s="55" t="s">
        <v>28</v>
      </c>
      <c r="L202" s="56">
        <f t="shared" si="99"/>
        <v>43832</v>
      </c>
      <c r="M202" s="57">
        <v>43832</v>
      </c>
      <c r="N202" s="51">
        <f t="shared" ca="1" si="115"/>
        <v>48</v>
      </c>
      <c r="O202" s="58"/>
      <c r="P202" s="59" t="s">
        <v>2245</v>
      </c>
      <c r="Q202" s="55">
        <v>4</v>
      </c>
      <c r="R202" s="54" t="s">
        <v>197</v>
      </c>
      <c r="U202" s="12"/>
      <c r="W202" s="13"/>
      <c r="X202" s="13"/>
      <c r="Y202" s="13"/>
      <c r="Z202" s="14" t="str">
        <f t="shared" si="116"/>
        <v/>
      </c>
      <c r="AA202" s="15"/>
    </row>
    <row r="203" spans="1:27" s="11" customFormat="1" x14ac:dyDescent="0.2">
      <c r="A203" s="51">
        <f>+SUBTOTAL(103,$D$4:D203)</f>
        <v>200</v>
      </c>
      <c r="B203" s="10" t="s">
        <v>23</v>
      </c>
      <c r="C203" s="10" t="s">
        <v>202</v>
      </c>
      <c r="D203" s="10" t="s">
        <v>289</v>
      </c>
      <c r="E203" s="53" t="str">
        <f t="shared" si="114"/>
        <v>GDI</v>
      </c>
      <c r="F203" s="53" t="str">
        <f t="shared" si="119"/>
        <v>GPD</v>
      </c>
      <c r="G203" s="53" t="str">
        <f t="shared" si="117"/>
        <v>F</v>
      </c>
      <c r="H203" s="54" t="s">
        <v>409</v>
      </c>
      <c r="I203" s="53" t="str">
        <f t="shared" si="118"/>
        <v>GDI-GPD-F052</v>
      </c>
      <c r="J203" s="61" t="s">
        <v>410</v>
      </c>
      <c r="K203" s="55" t="s">
        <v>28</v>
      </c>
      <c r="L203" s="56">
        <f t="shared" si="99"/>
        <v>43832</v>
      </c>
      <c r="M203" s="57">
        <v>43832</v>
      </c>
      <c r="N203" s="51">
        <f t="shared" ca="1" si="115"/>
        <v>48</v>
      </c>
      <c r="O203" s="58"/>
      <c r="P203" s="59" t="s">
        <v>2245</v>
      </c>
      <c r="Q203" s="55">
        <v>4</v>
      </c>
      <c r="R203" s="54" t="s">
        <v>197</v>
      </c>
      <c r="U203" s="12"/>
      <c r="W203" s="13"/>
      <c r="X203" s="13"/>
      <c r="Y203" s="13"/>
      <c r="Z203" s="14" t="str">
        <f t="shared" si="116"/>
        <v/>
      </c>
      <c r="AA203" s="15"/>
    </row>
    <row r="204" spans="1:27" s="11" customFormat="1" x14ac:dyDescent="0.2">
      <c r="A204" s="51">
        <f>+SUBTOTAL(103,$D$4:D204)</f>
        <v>201</v>
      </c>
      <c r="B204" s="10" t="s">
        <v>23</v>
      </c>
      <c r="C204" s="10" t="s">
        <v>202</v>
      </c>
      <c r="D204" s="10" t="s">
        <v>289</v>
      </c>
      <c r="E204" s="53" t="str">
        <f t="shared" si="114"/>
        <v>GDI</v>
      </c>
      <c r="F204" s="53" t="str">
        <f t="shared" si="119"/>
        <v>GPD</v>
      </c>
      <c r="G204" s="53" t="str">
        <f t="shared" si="117"/>
        <v>F</v>
      </c>
      <c r="H204" s="54" t="s">
        <v>411</v>
      </c>
      <c r="I204" s="53" t="str">
        <f t="shared" si="118"/>
        <v>GDI-GPD-F053</v>
      </c>
      <c r="J204" s="61" t="s">
        <v>412</v>
      </c>
      <c r="K204" s="55" t="s">
        <v>28</v>
      </c>
      <c r="L204" s="56">
        <f t="shared" si="99"/>
        <v>43832</v>
      </c>
      <c r="M204" s="57">
        <v>43832</v>
      </c>
      <c r="N204" s="51">
        <f t="shared" ca="1" si="115"/>
        <v>48</v>
      </c>
      <c r="O204" s="58"/>
      <c r="P204" s="59" t="s">
        <v>2245</v>
      </c>
      <c r="Q204" s="55">
        <v>4</v>
      </c>
      <c r="R204" s="54" t="s">
        <v>197</v>
      </c>
      <c r="U204" s="12"/>
      <c r="W204" s="13"/>
      <c r="X204" s="13"/>
      <c r="Y204" s="13"/>
      <c r="Z204" s="14" t="str">
        <f t="shared" si="116"/>
        <v/>
      </c>
      <c r="AA204" s="15"/>
    </row>
    <row r="205" spans="1:27" s="11" customFormat="1" x14ac:dyDescent="0.2">
      <c r="A205" s="51">
        <f>+SUBTOTAL(103,$D$4:D205)</f>
        <v>202</v>
      </c>
      <c r="B205" s="10" t="s">
        <v>23</v>
      </c>
      <c r="C205" s="10" t="s">
        <v>202</v>
      </c>
      <c r="D205" s="10" t="s">
        <v>289</v>
      </c>
      <c r="E205" s="53" t="str">
        <f t="shared" si="114"/>
        <v>GDI</v>
      </c>
      <c r="F205" s="53" t="str">
        <f t="shared" si="119"/>
        <v>GPD</v>
      </c>
      <c r="G205" s="53" t="str">
        <f t="shared" si="117"/>
        <v>F</v>
      </c>
      <c r="H205" s="54" t="s">
        <v>413</v>
      </c>
      <c r="I205" s="53" t="str">
        <f t="shared" si="118"/>
        <v>GDI-GPD-F054</v>
      </c>
      <c r="J205" s="61" t="s">
        <v>414</v>
      </c>
      <c r="K205" s="55" t="s">
        <v>28</v>
      </c>
      <c r="L205" s="56">
        <f t="shared" si="99"/>
        <v>43832</v>
      </c>
      <c r="M205" s="57">
        <v>43832</v>
      </c>
      <c r="N205" s="51">
        <f t="shared" ca="1" si="115"/>
        <v>48</v>
      </c>
      <c r="O205" s="58"/>
      <c r="P205" s="59" t="s">
        <v>2245</v>
      </c>
      <c r="Q205" s="55">
        <v>4</v>
      </c>
      <c r="R205" s="54" t="s">
        <v>197</v>
      </c>
      <c r="U205" s="12"/>
      <c r="W205" s="13"/>
      <c r="X205" s="13"/>
      <c r="Y205" s="13"/>
      <c r="Z205" s="14" t="str">
        <f t="shared" si="116"/>
        <v/>
      </c>
      <c r="AA205" s="15"/>
    </row>
    <row r="206" spans="1:27" s="11" customFormat="1" x14ac:dyDescent="0.2">
      <c r="A206" s="51">
        <f>+SUBTOTAL(103,$D$4:D206)</f>
        <v>203</v>
      </c>
      <c r="B206" s="10" t="s">
        <v>23</v>
      </c>
      <c r="C206" s="10" t="s">
        <v>202</v>
      </c>
      <c r="D206" s="10" t="s">
        <v>289</v>
      </c>
      <c r="E206" s="53" t="str">
        <f t="shared" si="114"/>
        <v>GDI</v>
      </c>
      <c r="F206" s="53" t="str">
        <f t="shared" si="119"/>
        <v>GPD</v>
      </c>
      <c r="G206" s="53" t="str">
        <f t="shared" si="117"/>
        <v>F</v>
      </c>
      <c r="H206" s="54" t="s">
        <v>415</v>
      </c>
      <c r="I206" s="53" t="str">
        <f t="shared" si="118"/>
        <v>GDI-GPD-F055</v>
      </c>
      <c r="J206" s="61" t="s">
        <v>416</v>
      </c>
      <c r="K206" s="55" t="s">
        <v>28</v>
      </c>
      <c r="L206" s="56">
        <f t="shared" si="99"/>
        <v>43832</v>
      </c>
      <c r="M206" s="57">
        <v>43832</v>
      </c>
      <c r="N206" s="51">
        <f t="shared" ca="1" si="115"/>
        <v>48</v>
      </c>
      <c r="O206" s="58"/>
      <c r="P206" s="59" t="s">
        <v>2245</v>
      </c>
      <c r="Q206" s="55">
        <v>4</v>
      </c>
      <c r="R206" s="54" t="s">
        <v>197</v>
      </c>
      <c r="U206" s="12"/>
      <c r="W206" s="13"/>
      <c r="X206" s="13"/>
      <c r="Y206" s="13"/>
      <c r="Z206" s="14" t="str">
        <f t="shared" si="116"/>
        <v/>
      </c>
      <c r="AA206" s="15"/>
    </row>
    <row r="207" spans="1:27" s="11" customFormat="1" x14ac:dyDescent="0.2">
      <c r="A207" s="51">
        <f>+SUBTOTAL(103,$D$4:D207)</f>
        <v>204</v>
      </c>
      <c r="B207" s="10" t="s">
        <v>23</v>
      </c>
      <c r="C207" s="10" t="s">
        <v>202</v>
      </c>
      <c r="D207" s="10" t="s">
        <v>289</v>
      </c>
      <c r="E207" s="53" t="str">
        <f t="shared" si="114"/>
        <v>GDI</v>
      </c>
      <c r="F207" s="53" t="str">
        <f t="shared" si="119"/>
        <v>GPD</v>
      </c>
      <c r="G207" s="53" t="str">
        <f t="shared" si="117"/>
        <v>F</v>
      </c>
      <c r="H207" s="54" t="s">
        <v>417</v>
      </c>
      <c r="I207" s="53" t="str">
        <f t="shared" si="118"/>
        <v>GDI-GPD-F056</v>
      </c>
      <c r="J207" s="61" t="s">
        <v>418</v>
      </c>
      <c r="K207" s="55" t="s">
        <v>28</v>
      </c>
      <c r="L207" s="56">
        <f t="shared" si="99"/>
        <v>43832</v>
      </c>
      <c r="M207" s="57">
        <v>43832</v>
      </c>
      <c r="N207" s="51">
        <f t="shared" ca="1" si="115"/>
        <v>48</v>
      </c>
      <c r="O207" s="58"/>
      <c r="P207" s="59" t="s">
        <v>2245</v>
      </c>
      <c r="Q207" s="55">
        <v>4</v>
      </c>
      <c r="R207" s="54" t="s">
        <v>197</v>
      </c>
      <c r="U207" s="12"/>
      <c r="W207" s="13"/>
      <c r="X207" s="13"/>
      <c r="Y207" s="13"/>
      <c r="Z207" s="14" t="str">
        <f t="shared" si="116"/>
        <v/>
      </c>
      <c r="AA207" s="15"/>
    </row>
    <row r="208" spans="1:27" s="11" customFormat="1" x14ac:dyDescent="0.2">
      <c r="A208" s="51">
        <f>+SUBTOTAL(103,$D$4:D208)</f>
        <v>205</v>
      </c>
      <c r="B208" s="10" t="s">
        <v>23</v>
      </c>
      <c r="C208" s="10" t="s">
        <v>202</v>
      </c>
      <c r="D208" s="10" t="s">
        <v>289</v>
      </c>
      <c r="E208" s="53" t="str">
        <f t="shared" si="114"/>
        <v>GDI</v>
      </c>
      <c r="F208" s="53" t="str">
        <f t="shared" si="119"/>
        <v>GPD</v>
      </c>
      <c r="G208" s="53" t="str">
        <f t="shared" si="117"/>
        <v>F</v>
      </c>
      <c r="H208" s="54" t="s">
        <v>419</v>
      </c>
      <c r="I208" s="53" t="str">
        <f t="shared" si="118"/>
        <v>GDI-GPD-F057</v>
      </c>
      <c r="J208" s="61" t="s">
        <v>420</v>
      </c>
      <c r="K208" s="55" t="s">
        <v>28</v>
      </c>
      <c r="L208" s="56">
        <f t="shared" si="99"/>
        <v>43832</v>
      </c>
      <c r="M208" s="57">
        <v>43832</v>
      </c>
      <c r="N208" s="51">
        <f t="shared" ca="1" si="115"/>
        <v>48</v>
      </c>
      <c r="O208" s="58"/>
      <c r="P208" s="59" t="s">
        <v>2245</v>
      </c>
      <c r="Q208" s="55">
        <v>4</v>
      </c>
      <c r="R208" s="54" t="s">
        <v>197</v>
      </c>
      <c r="U208" s="12"/>
      <c r="W208" s="13"/>
      <c r="X208" s="13"/>
      <c r="Y208" s="13"/>
      <c r="Z208" s="14" t="str">
        <f t="shared" si="116"/>
        <v/>
      </c>
      <c r="AA208" s="15"/>
    </row>
    <row r="209" spans="1:27" s="11" customFormat="1" x14ac:dyDescent="0.2">
      <c r="A209" s="51">
        <f>+SUBTOTAL(103,$D$4:D209)</f>
        <v>206</v>
      </c>
      <c r="B209" s="10" t="s">
        <v>23</v>
      </c>
      <c r="C209" s="10" t="s">
        <v>202</v>
      </c>
      <c r="D209" s="10" t="s">
        <v>289</v>
      </c>
      <c r="E209" s="53" t="str">
        <f t="shared" si="114"/>
        <v>GDI</v>
      </c>
      <c r="F209" s="53" t="str">
        <f t="shared" si="119"/>
        <v>GPD</v>
      </c>
      <c r="G209" s="53" t="str">
        <f t="shared" si="117"/>
        <v>F</v>
      </c>
      <c r="H209" s="54" t="s">
        <v>421</v>
      </c>
      <c r="I209" s="53" t="str">
        <f t="shared" si="118"/>
        <v>GDI-GPD-F058</v>
      </c>
      <c r="J209" s="61" t="s">
        <v>422</v>
      </c>
      <c r="K209" s="55" t="s">
        <v>28</v>
      </c>
      <c r="L209" s="56">
        <f t="shared" si="99"/>
        <v>43832</v>
      </c>
      <c r="M209" s="57">
        <v>43832</v>
      </c>
      <c r="N209" s="51">
        <f t="shared" ca="1" si="115"/>
        <v>48</v>
      </c>
      <c r="O209" s="58"/>
      <c r="P209" s="59" t="s">
        <v>2245</v>
      </c>
      <c r="Q209" s="55">
        <v>4</v>
      </c>
      <c r="R209" s="54" t="s">
        <v>197</v>
      </c>
      <c r="U209" s="12"/>
      <c r="W209" s="13"/>
      <c r="X209" s="13"/>
      <c r="Y209" s="13"/>
      <c r="Z209" s="14" t="str">
        <f t="shared" si="116"/>
        <v/>
      </c>
      <c r="AA209" s="15"/>
    </row>
    <row r="210" spans="1:27" s="11" customFormat="1" x14ac:dyDescent="0.2">
      <c r="A210" s="51">
        <f>+SUBTOTAL(103,$D$4:D210)</f>
        <v>207</v>
      </c>
      <c r="B210" s="10" t="s">
        <v>23</v>
      </c>
      <c r="C210" s="10" t="s">
        <v>202</v>
      </c>
      <c r="D210" s="10" t="s">
        <v>289</v>
      </c>
      <c r="E210" s="53" t="str">
        <f t="shared" si="114"/>
        <v>GDI</v>
      </c>
      <c r="F210" s="53" t="str">
        <f t="shared" si="119"/>
        <v>GPD</v>
      </c>
      <c r="G210" s="53" t="str">
        <f t="shared" si="117"/>
        <v>F</v>
      </c>
      <c r="H210" s="54" t="s">
        <v>423</v>
      </c>
      <c r="I210" s="53" t="str">
        <f t="shared" si="118"/>
        <v>GDI-GPD-F059</v>
      </c>
      <c r="J210" s="61" t="s">
        <v>424</v>
      </c>
      <c r="K210" s="55" t="s">
        <v>28</v>
      </c>
      <c r="L210" s="56">
        <f t="shared" si="99"/>
        <v>43832</v>
      </c>
      <c r="M210" s="57">
        <v>43832</v>
      </c>
      <c r="N210" s="51">
        <f t="shared" ca="1" si="115"/>
        <v>48</v>
      </c>
      <c r="O210" s="58"/>
      <c r="P210" s="59" t="s">
        <v>2245</v>
      </c>
      <c r="Q210" s="55">
        <v>4</v>
      </c>
      <c r="R210" s="54" t="s">
        <v>197</v>
      </c>
      <c r="U210" s="12"/>
      <c r="W210" s="13"/>
      <c r="X210" s="13"/>
      <c r="Y210" s="13"/>
      <c r="Z210" s="14" t="str">
        <f t="shared" si="116"/>
        <v/>
      </c>
      <c r="AA210" s="15"/>
    </row>
    <row r="211" spans="1:27" s="11" customFormat="1" x14ac:dyDescent="0.2">
      <c r="A211" s="51">
        <f>+SUBTOTAL(103,$D$4:D211)</f>
        <v>208</v>
      </c>
      <c r="B211" s="10" t="s">
        <v>23</v>
      </c>
      <c r="C211" s="10" t="s">
        <v>202</v>
      </c>
      <c r="D211" s="10" t="s">
        <v>289</v>
      </c>
      <c r="E211" s="53" t="str">
        <f t="shared" si="114"/>
        <v>GDI</v>
      </c>
      <c r="F211" s="53" t="str">
        <f t="shared" si="119"/>
        <v>GPD</v>
      </c>
      <c r="G211" s="53" t="str">
        <f t="shared" si="117"/>
        <v>F</v>
      </c>
      <c r="H211" s="54" t="s">
        <v>425</v>
      </c>
      <c r="I211" s="53" t="str">
        <f t="shared" si="118"/>
        <v>GDI-GPD-F060</v>
      </c>
      <c r="J211" s="61" t="s">
        <v>426</v>
      </c>
      <c r="K211" s="55" t="s">
        <v>28</v>
      </c>
      <c r="L211" s="56">
        <f t="shared" si="99"/>
        <v>43832</v>
      </c>
      <c r="M211" s="57">
        <v>43832</v>
      </c>
      <c r="N211" s="51">
        <f t="shared" ca="1" si="115"/>
        <v>48</v>
      </c>
      <c r="O211" s="58"/>
      <c r="P211" s="59" t="s">
        <v>2245</v>
      </c>
      <c r="Q211" s="55">
        <v>4</v>
      </c>
      <c r="R211" s="54" t="s">
        <v>197</v>
      </c>
      <c r="U211" s="12"/>
      <c r="W211" s="13"/>
      <c r="X211" s="13"/>
      <c r="Y211" s="13"/>
      <c r="Z211" s="14" t="str">
        <f t="shared" si="116"/>
        <v/>
      </c>
      <c r="AA211" s="15"/>
    </row>
    <row r="212" spans="1:27" s="11" customFormat="1" x14ac:dyDescent="0.2">
      <c r="A212" s="51">
        <f>+SUBTOTAL(103,$D$4:D212)</f>
        <v>209</v>
      </c>
      <c r="B212" s="10" t="s">
        <v>23</v>
      </c>
      <c r="C212" s="10" t="s">
        <v>202</v>
      </c>
      <c r="D212" s="10" t="s">
        <v>289</v>
      </c>
      <c r="E212" s="53" t="str">
        <f t="shared" si="114"/>
        <v>GDI</v>
      </c>
      <c r="F212" s="53" t="str">
        <f t="shared" si="119"/>
        <v>GPD</v>
      </c>
      <c r="G212" s="53" t="str">
        <f t="shared" si="117"/>
        <v>F</v>
      </c>
      <c r="H212" s="54" t="s">
        <v>427</v>
      </c>
      <c r="I212" s="53" t="str">
        <f t="shared" si="118"/>
        <v>GDI-GPD-F061</v>
      </c>
      <c r="J212" s="61" t="s">
        <v>428</v>
      </c>
      <c r="K212" s="55" t="s">
        <v>28</v>
      </c>
      <c r="L212" s="56">
        <f t="shared" ref="L212:L286" si="120">+IF(M212=0,"",VALUE(M212))</f>
        <v>43832</v>
      </c>
      <c r="M212" s="57">
        <v>43832</v>
      </c>
      <c r="N212" s="51">
        <f t="shared" ca="1" si="115"/>
        <v>48</v>
      </c>
      <c r="O212" s="58"/>
      <c r="P212" s="59" t="s">
        <v>2245</v>
      </c>
      <c r="Q212" s="55">
        <v>4</v>
      </c>
      <c r="R212" s="54" t="s">
        <v>197</v>
      </c>
      <c r="U212" s="12"/>
      <c r="W212" s="13"/>
      <c r="X212" s="13"/>
      <c r="Y212" s="13"/>
      <c r="Z212" s="14" t="str">
        <f t="shared" si="116"/>
        <v/>
      </c>
      <c r="AA212" s="15"/>
    </row>
    <row r="213" spans="1:27" s="11" customFormat="1" x14ac:dyDescent="0.2">
      <c r="A213" s="51">
        <f>+SUBTOTAL(103,$D$4:D213)</f>
        <v>210</v>
      </c>
      <c r="B213" s="10" t="s">
        <v>23</v>
      </c>
      <c r="C213" s="10" t="s">
        <v>202</v>
      </c>
      <c r="D213" s="10" t="s">
        <v>289</v>
      </c>
      <c r="E213" s="53" t="str">
        <f t="shared" si="114"/>
        <v>GDI</v>
      </c>
      <c r="F213" s="53" t="str">
        <f t="shared" si="119"/>
        <v>GPD</v>
      </c>
      <c r="G213" s="53" t="str">
        <f t="shared" si="117"/>
        <v>F</v>
      </c>
      <c r="H213" s="54" t="s">
        <v>429</v>
      </c>
      <c r="I213" s="53" t="str">
        <f t="shared" si="118"/>
        <v>GDI-GPD-F062</v>
      </c>
      <c r="J213" s="61" t="s">
        <v>430</v>
      </c>
      <c r="K213" s="55" t="s">
        <v>28</v>
      </c>
      <c r="L213" s="56">
        <f t="shared" si="120"/>
        <v>43832</v>
      </c>
      <c r="M213" s="57">
        <v>43832</v>
      </c>
      <c r="N213" s="51">
        <f t="shared" ca="1" si="115"/>
        <v>48</v>
      </c>
      <c r="O213" s="58"/>
      <c r="P213" s="59" t="s">
        <v>2245</v>
      </c>
      <c r="Q213" s="55">
        <v>4</v>
      </c>
      <c r="R213" s="54" t="s">
        <v>197</v>
      </c>
      <c r="U213" s="12"/>
      <c r="W213" s="13"/>
      <c r="X213" s="13"/>
      <c r="Y213" s="13"/>
      <c r="Z213" s="14" t="str">
        <f t="shared" si="116"/>
        <v/>
      </c>
      <c r="AA213" s="15"/>
    </row>
    <row r="214" spans="1:27" s="11" customFormat="1" x14ac:dyDescent="0.2">
      <c r="A214" s="51">
        <f>+SUBTOTAL(103,$D$4:D214)</f>
        <v>211</v>
      </c>
      <c r="B214" s="10" t="s">
        <v>23</v>
      </c>
      <c r="C214" s="10" t="s">
        <v>202</v>
      </c>
      <c r="D214" s="10" t="s">
        <v>289</v>
      </c>
      <c r="E214" s="53" t="str">
        <f t="shared" si="114"/>
        <v>GDI</v>
      </c>
      <c r="F214" s="53" t="str">
        <f t="shared" si="119"/>
        <v>GPD</v>
      </c>
      <c r="G214" s="53" t="str">
        <f t="shared" si="117"/>
        <v>F</v>
      </c>
      <c r="H214" s="54" t="s">
        <v>431</v>
      </c>
      <c r="I214" s="53" t="str">
        <f t="shared" si="118"/>
        <v>GDI-GPD-F063</v>
      </c>
      <c r="J214" s="61" t="s">
        <v>432</v>
      </c>
      <c r="K214" s="55" t="s">
        <v>28</v>
      </c>
      <c r="L214" s="56">
        <f t="shared" si="120"/>
        <v>43832</v>
      </c>
      <c r="M214" s="57">
        <v>43832</v>
      </c>
      <c r="N214" s="51">
        <f t="shared" ca="1" si="115"/>
        <v>48</v>
      </c>
      <c r="O214" s="58"/>
      <c r="P214" s="59" t="s">
        <v>2245</v>
      </c>
      <c r="Q214" s="55">
        <v>4</v>
      </c>
      <c r="R214" s="54" t="s">
        <v>197</v>
      </c>
      <c r="U214" s="12"/>
      <c r="W214" s="13"/>
      <c r="X214" s="13"/>
      <c r="Y214" s="13"/>
      <c r="Z214" s="14" t="str">
        <f t="shared" si="116"/>
        <v/>
      </c>
      <c r="AA214" s="15"/>
    </row>
    <row r="215" spans="1:27" s="11" customFormat="1" x14ac:dyDescent="0.2">
      <c r="A215" s="51">
        <f>+SUBTOTAL(103,$D$4:D215)</f>
        <v>212</v>
      </c>
      <c r="B215" s="10" t="s">
        <v>23</v>
      </c>
      <c r="C215" s="10" t="s">
        <v>202</v>
      </c>
      <c r="D215" s="10" t="s">
        <v>289</v>
      </c>
      <c r="E215" s="53" t="str">
        <f t="shared" si="114"/>
        <v>GDI</v>
      </c>
      <c r="F215" s="53" t="str">
        <f t="shared" si="119"/>
        <v>GPD</v>
      </c>
      <c r="G215" s="53" t="str">
        <f t="shared" si="117"/>
        <v>F</v>
      </c>
      <c r="H215" s="54" t="s">
        <v>433</v>
      </c>
      <c r="I215" s="53" t="str">
        <f t="shared" si="118"/>
        <v>GDI-GPD-F064</v>
      </c>
      <c r="J215" s="61" t="s">
        <v>434</v>
      </c>
      <c r="K215" s="55" t="s">
        <v>28</v>
      </c>
      <c r="L215" s="56">
        <f t="shared" si="120"/>
        <v>43832</v>
      </c>
      <c r="M215" s="57">
        <v>43832</v>
      </c>
      <c r="N215" s="51">
        <f t="shared" ca="1" si="115"/>
        <v>48</v>
      </c>
      <c r="O215" s="58"/>
      <c r="P215" s="59" t="s">
        <v>2245</v>
      </c>
      <c r="Q215" s="55">
        <v>4</v>
      </c>
      <c r="R215" s="54" t="s">
        <v>197</v>
      </c>
      <c r="U215" s="12"/>
      <c r="W215" s="13"/>
      <c r="X215" s="13"/>
      <c r="Y215" s="13"/>
      <c r="Z215" s="14" t="str">
        <f t="shared" si="116"/>
        <v/>
      </c>
      <c r="AA215" s="15"/>
    </row>
    <row r="216" spans="1:27" s="11" customFormat="1" x14ac:dyDescent="0.2">
      <c r="A216" s="51">
        <f>+SUBTOTAL(103,$D$4:D216)</f>
        <v>213</v>
      </c>
      <c r="B216" s="10" t="s">
        <v>23</v>
      </c>
      <c r="C216" s="10" t="s">
        <v>202</v>
      </c>
      <c r="D216" s="10" t="s">
        <v>289</v>
      </c>
      <c r="E216" s="53" t="str">
        <f t="shared" si="114"/>
        <v>GDI</v>
      </c>
      <c r="F216" s="53" t="str">
        <f t="shared" si="119"/>
        <v>GPD</v>
      </c>
      <c r="G216" s="53" t="str">
        <f t="shared" si="117"/>
        <v>F</v>
      </c>
      <c r="H216" s="54" t="s">
        <v>435</v>
      </c>
      <c r="I216" s="53" t="str">
        <f t="shared" si="118"/>
        <v>GDI-GPD-F065</v>
      </c>
      <c r="J216" s="61" t="s">
        <v>436</v>
      </c>
      <c r="K216" s="55" t="s">
        <v>28</v>
      </c>
      <c r="L216" s="56">
        <f t="shared" si="120"/>
        <v>43832</v>
      </c>
      <c r="M216" s="57">
        <v>43832</v>
      </c>
      <c r="N216" s="51">
        <f t="shared" ca="1" si="115"/>
        <v>48</v>
      </c>
      <c r="O216" s="58"/>
      <c r="P216" s="59" t="s">
        <v>2245</v>
      </c>
      <c r="Q216" s="55">
        <v>4</v>
      </c>
      <c r="R216" s="54" t="s">
        <v>197</v>
      </c>
      <c r="U216" s="12"/>
      <c r="W216" s="13"/>
      <c r="X216" s="13"/>
      <c r="Y216" s="13"/>
      <c r="Z216" s="14" t="str">
        <f t="shared" si="116"/>
        <v/>
      </c>
      <c r="AA216" s="15"/>
    </row>
    <row r="217" spans="1:27" s="11" customFormat="1" x14ac:dyDescent="0.2">
      <c r="A217" s="51">
        <f>+SUBTOTAL(103,$D$4:D217)</f>
        <v>214</v>
      </c>
      <c r="B217" s="10" t="s">
        <v>23</v>
      </c>
      <c r="C217" s="10" t="s">
        <v>202</v>
      </c>
      <c r="D217" s="10" t="s">
        <v>289</v>
      </c>
      <c r="E217" s="53" t="str">
        <f t="shared" si="114"/>
        <v>GDI</v>
      </c>
      <c r="F217" s="53" t="str">
        <f t="shared" si="119"/>
        <v>GPD</v>
      </c>
      <c r="G217" s="53" t="str">
        <f t="shared" si="117"/>
        <v>F</v>
      </c>
      <c r="H217" s="54" t="s">
        <v>437</v>
      </c>
      <c r="I217" s="53" t="str">
        <f t="shared" si="118"/>
        <v>GDI-GPD-F066</v>
      </c>
      <c r="J217" s="61" t="s">
        <v>438</v>
      </c>
      <c r="K217" s="55" t="s">
        <v>28</v>
      </c>
      <c r="L217" s="56">
        <f t="shared" si="120"/>
        <v>43832</v>
      </c>
      <c r="M217" s="57">
        <v>43832</v>
      </c>
      <c r="N217" s="51">
        <f t="shared" ca="1" si="115"/>
        <v>48</v>
      </c>
      <c r="O217" s="58"/>
      <c r="P217" s="59" t="s">
        <v>2245</v>
      </c>
      <c r="Q217" s="55">
        <v>4</v>
      </c>
      <c r="R217" s="54" t="s">
        <v>197</v>
      </c>
      <c r="U217" s="12"/>
      <c r="W217" s="13"/>
      <c r="X217" s="13"/>
      <c r="Y217" s="13"/>
      <c r="Z217" s="14" t="str">
        <f t="shared" si="116"/>
        <v/>
      </c>
      <c r="AA217" s="15"/>
    </row>
    <row r="218" spans="1:27" s="11" customFormat="1" x14ac:dyDescent="0.2">
      <c r="A218" s="51">
        <f>+SUBTOTAL(103,$D$4:D218)</f>
        <v>215</v>
      </c>
      <c r="B218" s="10" t="s">
        <v>23</v>
      </c>
      <c r="C218" s="10" t="s">
        <v>202</v>
      </c>
      <c r="D218" s="10" t="s">
        <v>289</v>
      </c>
      <c r="E218" s="53" t="str">
        <f t="shared" ref="E218:E295" si="121">+IF(C218="GESTIÓN TERRITORIAL","GET",IF(C218="DERECHOS HUMANOS","DHH",IF(C218="GESTIÓN CORPORATIVA","GCO",IF(C218="PLANEACIÓN ESTRATÉGICA","PLE",IF(C218="GERENCIA DE LA INFORMACIÓN","GDI","N/A")))))</f>
        <v>GDI</v>
      </c>
      <c r="F218" s="53" t="str">
        <f t="shared" si="119"/>
        <v>GPD</v>
      </c>
      <c r="G218" s="53" t="str">
        <f t="shared" si="117"/>
        <v>F</v>
      </c>
      <c r="H218" s="54" t="s">
        <v>439</v>
      </c>
      <c r="I218" s="53" t="str">
        <f t="shared" si="118"/>
        <v>GDI-GPD-F067</v>
      </c>
      <c r="J218" s="61" t="s">
        <v>440</v>
      </c>
      <c r="K218" s="55" t="s">
        <v>28</v>
      </c>
      <c r="L218" s="56">
        <f t="shared" si="120"/>
        <v>43832</v>
      </c>
      <c r="M218" s="57">
        <v>43832</v>
      </c>
      <c r="N218" s="51">
        <f t="shared" ref="N218:N295" ca="1" si="122">+IF(K218="Anulado","",IF(M218="","",DAYS360(M218,TODAY())))</f>
        <v>48</v>
      </c>
      <c r="O218" s="58"/>
      <c r="P218" s="59" t="s">
        <v>2245</v>
      </c>
      <c r="Q218" s="55">
        <v>4</v>
      </c>
      <c r="R218" s="54" t="s">
        <v>197</v>
      </c>
      <c r="U218" s="12"/>
      <c r="W218" s="13"/>
      <c r="X218" s="13"/>
      <c r="Y218" s="13"/>
      <c r="Z218" s="14" t="str">
        <f t="shared" ref="Z218:Z288" si="123">IF(Y218=0,"",EVEN(Y218)/2)</f>
        <v/>
      </c>
      <c r="AA218" s="15"/>
    </row>
    <row r="219" spans="1:27" s="11" customFormat="1" x14ac:dyDescent="0.2">
      <c r="A219" s="51">
        <f>+SUBTOTAL(103,$D$4:D219)</f>
        <v>216</v>
      </c>
      <c r="B219" s="10" t="s">
        <v>23</v>
      </c>
      <c r="C219" s="10" t="s">
        <v>202</v>
      </c>
      <c r="D219" s="10" t="s">
        <v>289</v>
      </c>
      <c r="E219" s="53" t="str">
        <f t="shared" si="121"/>
        <v>GDI</v>
      </c>
      <c r="F219" s="53" t="str">
        <f t="shared" si="119"/>
        <v>GPD</v>
      </c>
      <c r="G219" s="53" t="str">
        <f t="shared" si="117"/>
        <v>F</v>
      </c>
      <c r="H219" s="54" t="s">
        <v>441</v>
      </c>
      <c r="I219" s="53" t="str">
        <f t="shared" si="118"/>
        <v>GDI-GPD-F068</v>
      </c>
      <c r="J219" s="61" t="s">
        <v>442</v>
      </c>
      <c r="K219" s="55" t="s">
        <v>28</v>
      </c>
      <c r="L219" s="56">
        <f t="shared" si="120"/>
        <v>43832</v>
      </c>
      <c r="M219" s="57">
        <v>43832</v>
      </c>
      <c r="N219" s="51">
        <f t="shared" ca="1" si="122"/>
        <v>48</v>
      </c>
      <c r="O219" s="58"/>
      <c r="P219" s="59" t="s">
        <v>2245</v>
      </c>
      <c r="Q219" s="55">
        <v>4</v>
      </c>
      <c r="R219" s="54" t="s">
        <v>197</v>
      </c>
      <c r="U219" s="12"/>
      <c r="W219" s="13"/>
      <c r="X219" s="13"/>
      <c r="Y219" s="13"/>
      <c r="Z219" s="14" t="str">
        <f t="shared" si="123"/>
        <v/>
      </c>
      <c r="AA219" s="15"/>
    </row>
    <row r="220" spans="1:27" s="11" customFormat="1" x14ac:dyDescent="0.2">
      <c r="A220" s="51">
        <f>+SUBTOTAL(103,$D$4:D220)</f>
        <v>217</v>
      </c>
      <c r="B220" s="10" t="s">
        <v>23</v>
      </c>
      <c r="C220" s="10" t="s">
        <v>202</v>
      </c>
      <c r="D220" s="10" t="s">
        <v>289</v>
      </c>
      <c r="E220" s="53" t="str">
        <f t="shared" si="121"/>
        <v>GDI</v>
      </c>
      <c r="F220" s="53" t="str">
        <f t="shared" si="119"/>
        <v>GPD</v>
      </c>
      <c r="G220" s="53" t="str">
        <f t="shared" si="117"/>
        <v>F</v>
      </c>
      <c r="H220" s="54" t="s">
        <v>443</v>
      </c>
      <c r="I220" s="53" t="str">
        <f t="shared" si="118"/>
        <v>GDI-GPD-F069</v>
      </c>
      <c r="J220" s="61" t="s">
        <v>444</v>
      </c>
      <c r="K220" s="55" t="s">
        <v>28</v>
      </c>
      <c r="L220" s="56">
        <v>43536</v>
      </c>
      <c r="M220" s="57">
        <v>43832</v>
      </c>
      <c r="N220" s="51">
        <f t="shared" ca="1" si="122"/>
        <v>48</v>
      </c>
      <c r="O220" s="58"/>
      <c r="P220" s="59" t="s">
        <v>2246</v>
      </c>
      <c r="Q220" s="55">
        <v>5</v>
      </c>
      <c r="R220" s="54" t="s">
        <v>197</v>
      </c>
      <c r="U220" s="12"/>
      <c r="W220" s="13"/>
      <c r="X220" s="13"/>
      <c r="Y220" s="13"/>
      <c r="Z220" s="14" t="str">
        <f t="shared" si="123"/>
        <v/>
      </c>
      <c r="AA220" s="15"/>
    </row>
    <row r="221" spans="1:27" s="11" customFormat="1" x14ac:dyDescent="0.2">
      <c r="A221" s="51">
        <f>+SUBTOTAL(103,$D$4:D221)</f>
        <v>218</v>
      </c>
      <c r="B221" s="10" t="s">
        <v>23</v>
      </c>
      <c r="C221" s="10" t="s">
        <v>202</v>
      </c>
      <c r="D221" s="10" t="s">
        <v>289</v>
      </c>
      <c r="E221" s="53" t="str">
        <f t="shared" si="121"/>
        <v>GDI</v>
      </c>
      <c r="F221" s="53" t="str">
        <f t="shared" si="119"/>
        <v>GPD</v>
      </c>
      <c r="G221" s="53" t="str">
        <f t="shared" si="117"/>
        <v>F</v>
      </c>
      <c r="H221" s="54" t="s">
        <v>445</v>
      </c>
      <c r="I221" s="53" t="str">
        <f t="shared" si="118"/>
        <v>GDI-GPD-F070</v>
      </c>
      <c r="J221" s="61" t="s">
        <v>446</v>
      </c>
      <c r="K221" s="55" t="s">
        <v>28</v>
      </c>
      <c r="L221" s="56">
        <v>43536</v>
      </c>
      <c r="M221" s="57">
        <v>43832</v>
      </c>
      <c r="N221" s="51">
        <f t="shared" ca="1" si="122"/>
        <v>48</v>
      </c>
      <c r="O221" s="58"/>
      <c r="P221" s="59" t="s">
        <v>2246</v>
      </c>
      <c r="Q221" s="55">
        <v>5</v>
      </c>
      <c r="R221" s="54" t="s">
        <v>197</v>
      </c>
      <c r="U221" s="12"/>
      <c r="W221" s="13"/>
      <c r="X221" s="13"/>
      <c r="Y221" s="13"/>
      <c r="Z221" s="14" t="str">
        <f t="shared" si="123"/>
        <v/>
      </c>
      <c r="AA221" s="15"/>
    </row>
    <row r="222" spans="1:27" s="11" customFormat="1" x14ac:dyDescent="0.2">
      <c r="A222" s="51">
        <f>+SUBTOTAL(103,$D$4:D222)</f>
        <v>219</v>
      </c>
      <c r="B222" s="10" t="s">
        <v>23</v>
      </c>
      <c r="C222" s="10" t="s">
        <v>202</v>
      </c>
      <c r="D222" s="10" t="s">
        <v>289</v>
      </c>
      <c r="E222" s="53" t="str">
        <f t="shared" si="121"/>
        <v>GDI</v>
      </c>
      <c r="F222" s="53" t="str">
        <f t="shared" si="119"/>
        <v>GPD</v>
      </c>
      <c r="G222" s="53" t="str">
        <f t="shared" si="117"/>
        <v>F</v>
      </c>
      <c r="H222" s="54" t="s">
        <v>447</v>
      </c>
      <c r="I222" s="53" t="str">
        <f t="shared" si="118"/>
        <v>GDI-GPD-F071</v>
      </c>
      <c r="J222" s="61" t="s">
        <v>448</v>
      </c>
      <c r="K222" s="55" t="s">
        <v>28</v>
      </c>
      <c r="L222" s="56">
        <v>43536</v>
      </c>
      <c r="M222" s="57">
        <v>43832</v>
      </c>
      <c r="N222" s="51">
        <f t="shared" ca="1" si="122"/>
        <v>48</v>
      </c>
      <c r="O222" s="58"/>
      <c r="P222" s="59" t="s">
        <v>2246</v>
      </c>
      <c r="Q222" s="55">
        <v>5</v>
      </c>
      <c r="R222" s="54" t="s">
        <v>197</v>
      </c>
      <c r="U222" s="12"/>
      <c r="W222" s="13"/>
      <c r="X222" s="13"/>
      <c r="Y222" s="13"/>
      <c r="Z222" s="14" t="str">
        <f t="shared" si="123"/>
        <v/>
      </c>
      <c r="AA222" s="15"/>
    </row>
    <row r="223" spans="1:27" s="11" customFormat="1" x14ac:dyDescent="0.2">
      <c r="A223" s="51">
        <f>+SUBTOTAL(103,$D$4:D223)</f>
        <v>220</v>
      </c>
      <c r="B223" s="10" t="s">
        <v>23</v>
      </c>
      <c r="C223" s="10" t="s">
        <v>202</v>
      </c>
      <c r="D223" s="10" t="s">
        <v>289</v>
      </c>
      <c r="E223" s="53" t="str">
        <f t="shared" si="121"/>
        <v>GDI</v>
      </c>
      <c r="F223" s="53" t="str">
        <f t="shared" si="119"/>
        <v>GPD</v>
      </c>
      <c r="G223" s="53" t="str">
        <f t="shared" ref="G223:G300" si="124">+IF(OR(LEN(H223)=1,LEN(H223)=2),H223,IF(LEN(H223)=4,MID(H223,1,1),MID(H223,1,2)))</f>
        <v>F</v>
      </c>
      <c r="H223" s="54" t="s">
        <v>449</v>
      </c>
      <c r="I223" s="53" t="str">
        <f t="shared" ref="I223:I300" si="125">+IF(OR(E223="",F223="",H223=""),"",CONCATENATE(E223,"-",F223,"-",H223))</f>
        <v>GDI-GPD-F072</v>
      </c>
      <c r="J223" s="61" t="s">
        <v>450</v>
      </c>
      <c r="K223" s="55" t="s">
        <v>28</v>
      </c>
      <c r="L223" s="56">
        <v>43536</v>
      </c>
      <c r="M223" s="57">
        <v>43832</v>
      </c>
      <c r="N223" s="51">
        <f t="shared" ca="1" si="122"/>
        <v>48</v>
      </c>
      <c r="O223" s="58"/>
      <c r="P223" s="59" t="s">
        <v>2246</v>
      </c>
      <c r="Q223" s="55">
        <v>5</v>
      </c>
      <c r="R223" s="54" t="s">
        <v>197</v>
      </c>
      <c r="U223" s="12"/>
      <c r="W223" s="13"/>
      <c r="X223" s="13"/>
      <c r="Y223" s="13"/>
      <c r="Z223" s="14" t="str">
        <f t="shared" si="123"/>
        <v/>
      </c>
      <c r="AA223" s="15"/>
    </row>
    <row r="224" spans="1:27" s="11" customFormat="1" x14ac:dyDescent="0.2">
      <c r="A224" s="51">
        <f>+SUBTOTAL(103,$D$4:D224)</f>
        <v>221</v>
      </c>
      <c r="B224" s="10" t="s">
        <v>23</v>
      </c>
      <c r="C224" s="10" t="s">
        <v>202</v>
      </c>
      <c r="D224" s="10" t="s">
        <v>289</v>
      </c>
      <c r="E224" s="53" t="str">
        <f t="shared" si="121"/>
        <v>GDI</v>
      </c>
      <c r="F224" s="53" t="str">
        <f t="shared" si="119"/>
        <v>GPD</v>
      </c>
      <c r="G224" s="53" t="str">
        <f t="shared" si="124"/>
        <v>F</v>
      </c>
      <c r="H224" s="54" t="s">
        <v>451</v>
      </c>
      <c r="I224" s="53" t="str">
        <f t="shared" si="125"/>
        <v>GDI-GPD-F073</v>
      </c>
      <c r="J224" s="61" t="s">
        <v>452</v>
      </c>
      <c r="K224" s="55" t="s">
        <v>28</v>
      </c>
      <c r="L224" s="56">
        <f t="shared" si="120"/>
        <v>43832</v>
      </c>
      <c r="M224" s="57">
        <v>43832</v>
      </c>
      <c r="N224" s="51">
        <f t="shared" ca="1" si="122"/>
        <v>48</v>
      </c>
      <c r="O224" s="58"/>
      <c r="P224" s="59" t="s">
        <v>2246</v>
      </c>
      <c r="Q224" s="55">
        <v>5</v>
      </c>
      <c r="R224" s="54" t="s">
        <v>197</v>
      </c>
      <c r="U224" s="12"/>
      <c r="W224" s="13"/>
      <c r="X224" s="13"/>
      <c r="Y224" s="13"/>
      <c r="Z224" s="14" t="str">
        <f t="shared" si="123"/>
        <v/>
      </c>
      <c r="AA224" s="15"/>
    </row>
    <row r="225" spans="1:27" s="11" customFormat="1" x14ac:dyDescent="0.2">
      <c r="A225" s="51">
        <f>+SUBTOTAL(103,$D$4:D225)</f>
        <v>222</v>
      </c>
      <c r="B225" s="10" t="s">
        <v>23</v>
      </c>
      <c r="C225" s="10" t="s">
        <v>202</v>
      </c>
      <c r="D225" s="10" t="s">
        <v>289</v>
      </c>
      <c r="E225" s="53" t="str">
        <f t="shared" si="121"/>
        <v>GDI</v>
      </c>
      <c r="F225" s="53" t="str">
        <f t="shared" si="119"/>
        <v>GPD</v>
      </c>
      <c r="G225" s="53" t="str">
        <f t="shared" si="124"/>
        <v>F</v>
      </c>
      <c r="H225" s="54" t="s">
        <v>453</v>
      </c>
      <c r="I225" s="53" t="str">
        <f t="shared" si="125"/>
        <v>GDI-GPD-F074</v>
      </c>
      <c r="J225" s="61" t="s">
        <v>454</v>
      </c>
      <c r="K225" s="55" t="s">
        <v>28</v>
      </c>
      <c r="L225" s="56">
        <f t="shared" si="120"/>
        <v>43832</v>
      </c>
      <c r="M225" s="57">
        <v>43832</v>
      </c>
      <c r="N225" s="51">
        <f t="shared" ca="1" si="122"/>
        <v>48</v>
      </c>
      <c r="O225" s="58"/>
      <c r="P225" s="59" t="s">
        <v>2246</v>
      </c>
      <c r="Q225" s="55">
        <v>5</v>
      </c>
      <c r="R225" s="54" t="s">
        <v>197</v>
      </c>
      <c r="U225" s="12"/>
      <c r="W225" s="13"/>
      <c r="X225" s="13"/>
      <c r="Y225" s="13"/>
      <c r="Z225" s="14" t="str">
        <f t="shared" si="123"/>
        <v/>
      </c>
      <c r="AA225" s="15"/>
    </row>
    <row r="226" spans="1:27" s="11" customFormat="1" x14ac:dyDescent="0.2">
      <c r="A226" s="51">
        <f>+SUBTOTAL(103,$D$4:D226)</f>
        <v>223</v>
      </c>
      <c r="B226" s="10" t="s">
        <v>23</v>
      </c>
      <c r="C226" s="10" t="s">
        <v>202</v>
      </c>
      <c r="D226" s="10" t="s">
        <v>289</v>
      </c>
      <c r="E226" s="53" t="str">
        <f t="shared" si="121"/>
        <v>GDI</v>
      </c>
      <c r="F226" s="53" t="str">
        <f t="shared" si="119"/>
        <v>GPD</v>
      </c>
      <c r="G226" s="53" t="str">
        <f t="shared" si="124"/>
        <v>F</v>
      </c>
      <c r="H226" s="54" t="s">
        <v>455</v>
      </c>
      <c r="I226" s="53" t="str">
        <f t="shared" si="125"/>
        <v>GDI-GPD-F075</v>
      </c>
      <c r="J226" s="61" t="s">
        <v>456</v>
      </c>
      <c r="K226" s="55" t="s">
        <v>28</v>
      </c>
      <c r="L226" s="56">
        <f t="shared" si="120"/>
        <v>43832</v>
      </c>
      <c r="M226" s="57">
        <v>43832</v>
      </c>
      <c r="N226" s="51">
        <f t="shared" ca="1" si="122"/>
        <v>48</v>
      </c>
      <c r="O226" s="58"/>
      <c r="P226" s="59" t="s">
        <v>2246</v>
      </c>
      <c r="Q226" s="55">
        <v>5</v>
      </c>
      <c r="R226" s="54" t="s">
        <v>197</v>
      </c>
      <c r="U226" s="12"/>
      <c r="W226" s="13"/>
      <c r="X226" s="13"/>
      <c r="Y226" s="13"/>
      <c r="Z226" s="14" t="str">
        <f t="shared" si="123"/>
        <v/>
      </c>
      <c r="AA226" s="15"/>
    </row>
    <row r="227" spans="1:27" s="11" customFormat="1" x14ac:dyDescent="0.2">
      <c r="A227" s="51">
        <f>+SUBTOTAL(103,$D$4:D227)</f>
        <v>224</v>
      </c>
      <c r="B227" s="10" t="s">
        <v>23</v>
      </c>
      <c r="C227" s="10" t="s">
        <v>202</v>
      </c>
      <c r="D227" s="10" t="s">
        <v>289</v>
      </c>
      <c r="E227" s="53" t="str">
        <f t="shared" si="121"/>
        <v>GDI</v>
      </c>
      <c r="F227" s="53" t="str">
        <f t="shared" si="119"/>
        <v>GPD</v>
      </c>
      <c r="G227" s="53" t="str">
        <f t="shared" si="124"/>
        <v>F</v>
      </c>
      <c r="H227" s="54" t="s">
        <v>457</v>
      </c>
      <c r="I227" s="53" t="str">
        <f t="shared" si="125"/>
        <v>GDI-GPD-F076</v>
      </c>
      <c r="J227" s="61" t="s">
        <v>458</v>
      </c>
      <c r="K227" s="55" t="s">
        <v>28</v>
      </c>
      <c r="L227" s="56">
        <f t="shared" si="120"/>
        <v>43832</v>
      </c>
      <c r="M227" s="57">
        <v>43832</v>
      </c>
      <c r="N227" s="51">
        <f t="shared" ca="1" si="122"/>
        <v>48</v>
      </c>
      <c r="O227" s="58"/>
      <c r="P227" s="59" t="s">
        <v>2246</v>
      </c>
      <c r="Q227" s="55">
        <v>5</v>
      </c>
      <c r="R227" s="54" t="s">
        <v>197</v>
      </c>
      <c r="U227" s="12"/>
      <c r="W227" s="13"/>
      <c r="X227" s="13"/>
      <c r="Y227" s="13"/>
      <c r="Z227" s="14" t="str">
        <f t="shared" si="123"/>
        <v/>
      </c>
      <c r="AA227" s="15"/>
    </row>
    <row r="228" spans="1:27" s="11" customFormat="1" x14ac:dyDescent="0.2">
      <c r="A228" s="51">
        <f>+SUBTOTAL(103,$D$4:D228)</f>
        <v>225</v>
      </c>
      <c r="B228" s="10" t="s">
        <v>23</v>
      </c>
      <c r="C228" s="10" t="s">
        <v>202</v>
      </c>
      <c r="D228" s="10" t="s">
        <v>289</v>
      </c>
      <c r="E228" s="53" t="str">
        <f t="shared" si="121"/>
        <v>GDI</v>
      </c>
      <c r="F228" s="53" t="str">
        <f t="shared" si="119"/>
        <v>GPD</v>
      </c>
      <c r="G228" s="53" t="str">
        <f t="shared" si="124"/>
        <v>F</v>
      </c>
      <c r="H228" s="54" t="s">
        <v>459</v>
      </c>
      <c r="I228" s="53" t="str">
        <f t="shared" si="125"/>
        <v>GDI-GPD-F077</v>
      </c>
      <c r="J228" s="61" t="s">
        <v>460</v>
      </c>
      <c r="K228" s="55" t="s">
        <v>28</v>
      </c>
      <c r="L228" s="56">
        <f t="shared" si="120"/>
        <v>43832</v>
      </c>
      <c r="M228" s="57">
        <v>43832</v>
      </c>
      <c r="N228" s="51">
        <f t="shared" ca="1" si="122"/>
        <v>48</v>
      </c>
      <c r="O228" s="58"/>
      <c r="P228" s="59" t="s">
        <v>2245</v>
      </c>
      <c r="Q228" s="55">
        <v>4</v>
      </c>
      <c r="R228" s="54" t="s">
        <v>197</v>
      </c>
      <c r="U228" s="12"/>
      <c r="W228" s="13"/>
      <c r="X228" s="13"/>
      <c r="Y228" s="13"/>
      <c r="Z228" s="14" t="str">
        <f t="shared" si="123"/>
        <v/>
      </c>
      <c r="AA228" s="15"/>
    </row>
    <row r="229" spans="1:27" s="11" customFormat="1" x14ac:dyDescent="0.2">
      <c r="A229" s="51">
        <f>+SUBTOTAL(103,$D$4:D229)</f>
        <v>226</v>
      </c>
      <c r="B229" s="10" t="s">
        <v>23</v>
      </c>
      <c r="C229" s="10" t="s">
        <v>202</v>
      </c>
      <c r="D229" s="10" t="s">
        <v>289</v>
      </c>
      <c r="E229" s="53" t="str">
        <f t="shared" si="121"/>
        <v>GDI</v>
      </c>
      <c r="F229" s="53" t="str">
        <f t="shared" si="119"/>
        <v>GPD</v>
      </c>
      <c r="G229" s="53" t="str">
        <f t="shared" si="124"/>
        <v>F</v>
      </c>
      <c r="H229" s="54" t="s">
        <v>461</v>
      </c>
      <c r="I229" s="53" t="str">
        <f t="shared" si="125"/>
        <v>GDI-GPD-F078</v>
      </c>
      <c r="J229" s="61" t="s">
        <v>462</v>
      </c>
      <c r="K229" s="55" t="s">
        <v>28</v>
      </c>
      <c r="L229" s="56">
        <f t="shared" si="120"/>
        <v>43832</v>
      </c>
      <c r="M229" s="57">
        <v>43832</v>
      </c>
      <c r="N229" s="51">
        <f t="shared" ca="1" si="122"/>
        <v>48</v>
      </c>
      <c r="O229" s="58"/>
      <c r="P229" s="59" t="s">
        <v>2245</v>
      </c>
      <c r="Q229" s="55">
        <v>4</v>
      </c>
      <c r="R229" s="54" t="s">
        <v>197</v>
      </c>
      <c r="U229" s="12"/>
      <c r="W229" s="13"/>
      <c r="X229" s="13"/>
      <c r="Y229" s="13"/>
      <c r="Z229" s="14" t="str">
        <f t="shared" si="123"/>
        <v/>
      </c>
      <c r="AA229" s="15"/>
    </row>
    <row r="230" spans="1:27" s="11" customFormat="1" x14ac:dyDescent="0.2">
      <c r="A230" s="51">
        <f>+SUBTOTAL(103,$D$4:D230)</f>
        <v>227</v>
      </c>
      <c r="B230" s="10" t="s">
        <v>23</v>
      </c>
      <c r="C230" s="10" t="s">
        <v>202</v>
      </c>
      <c r="D230" s="10" t="s">
        <v>289</v>
      </c>
      <c r="E230" s="53" t="str">
        <f t="shared" si="121"/>
        <v>GDI</v>
      </c>
      <c r="F230" s="53" t="str">
        <f t="shared" si="119"/>
        <v>GPD</v>
      </c>
      <c r="G230" s="53" t="str">
        <f t="shared" si="124"/>
        <v>F</v>
      </c>
      <c r="H230" s="54" t="s">
        <v>463</v>
      </c>
      <c r="I230" s="53" t="str">
        <f t="shared" si="125"/>
        <v>GDI-GPD-F079</v>
      </c>
      <c r="J230" s="61" t="s">
        <v>464</v>
      </c>
      <c r="K230" s="55" t="s">
        <v>28</v>
      </c>
      <c r="L230" s="56">
        <f t="shared" si="120"/>
        <v>43832</v>
      </c>
      <c r="M230" s="57">
        <v>43832</v>
      </c>
      <c r="N230" s="51">
        <f t="shared" ca="1" si="122"/>
        <v>48</v>
      </c>
      <c r="O230" s="58"/>
      <c r="P230" s="59" t="s">
        <v>2245</v>
      </c>
      <c r="Q230" s="55">
        <v>4</v>
      </c>
      <c r="R230" s="54" t="s">
        <v>197</v>
      </c>
      <c r="U230" s="12"/>
      <c r="W230" s="13"/>
      <c r="X230" s="13"/>
      <c r="Y230" s="13"/>
      <c r="Z230" s="14" t="str">
        <f t="shared" si="123"/>
        <v/>
      </c>
      <c r="AA230" s="15"/>
    </row>
    <row r="231" spans="1:27" s="11" customFormat="1" x14ac:dyDescent="0.2">
      <c r="A231" s="51">
        <f>+SUBTOTAL(103,$D$4:D231)</f>
        <v>228</v>
      </c>
      <c r="B231" s="10" t="s">
        <v>23</v>
      </c>
      <c r="C231" s="10" t="s">
        <v>202</v>
      </c>
      <c r="D231" s="10" t="s">
        <v>289</v>
      </c>
      <c r="E231" s="53" t="str">
        <f t="shared" si="121"/>
        <v>GDI</v>
      </c>
      <c r="F231" s="53" t="str">
        <f t="shared" si="119"/>
        <v>GPD</v>
      </c>
      <c r="G231" s="53" t="str">
        <f t="shared" si="124"/>
        <v>F</v>
      </c>
      <c r="H231" s="54" t="s">
        <v>465</v>
      </c>
      <c r="I231" s="53" t="str">
        <f t="shared" si="125"/>
        <v>GDI-GPD-F080</v>
      </c>
      <c r="J231" s="61" t="s">
        <v>466</v>
      </c>
      <c r="K231" s="55" t="s">
        <v>28</v>
      </c>
      <c r="L231" s="56">
        <f t="shared" si="120"/>
        <v>43832</v>
      </c>
      <c r="M231" s="57">
        <v>43832</v>
      </c>
      <c r="N231" s="51">
        <f t="shared" ca="1" si="122"/>
        <v>48</v>
      </c>
      <c r="O231" s="58"/>
      <c r="P231" s="59" t="s">
        <v>2245</v>
      </c>
      <c r="Q231" s="55">
        <v>4</v>
      </c>
      <c r="R231" s="54" t="s">
        <v>197</v>
      </c>
      <c r="U231" s="12"/>
      <c r="W231" s="13"/>
      <c r="X231" s="13"/>
      <c r="Y231" s="13"/>
      <c r="Z231" s="14" t="str">
        <f t="shared" si="123"/>
        <v/>
      </c>
      <c r="AA231" s="15"/>
    </row>
    <row r="232" spans="1:27" s="11" customFormat="1" x14ac:dyDescent="0.2">
      <c r="A232" s="51">
        <f>+SUBTOTAL(103,$D$4:D232)</f>
        <v>229</v>
      </c>
      <c r="B232" s="10" t="s">
        <v>23</v>
      </c>
      <c r="C232" s="10" t="s">
        <v>202</v>
      </c>
      <c r="D232" s="10" t="s">
        <v>289</v>
      </c>
      <c r="E232" s="53" t="str">
        <f t="shared" si="121"/>
        <v>GDI</v>
      </c>
      <c r="F232" s="53" t="str">
        <f t="shared" si="119"/>
        <v>GPD</v>
      </c>
      <c r="G232" s="53" t="str">
        <f t="shared" si="124"/>
        <v>F</v>
      </c>
      <c r="H232" s="54" t="s">
        <v>467</v>
      </c>
      <c r="I232" s="53" t="str">
        <f t="shared" si="125"/>
        <v>GDI-GPD-F081</v>
      </c>
      <c r="J232" s="61" t="s">
        <v>468</v>
      </c>
      <c r="K232" s="55" t="s">
        <v>28</v>
      </c>
      <c r="L232" s="56">
        <f t="shared" si="120"/>
        <v>43832</v>
      </c>
      <c r="M232" s="57">
        <v>43832</v>
      </c>
      <c r="N232" s="51">
        <f t="shared" ca="1" si="122"/>
        <v>48</v>
      </c>
      <c r="O232" s="58"/>
      <c r="P232" s="59" t="s">
        <v>2245</v>
      </c>
      <c r="Q232" s="55">
        <v>4</v>
      </c>
      <c r="R232" s="54" t="s">
        <v>197</v>
      </c>
      <c r="U232" s="12"/>
      <c r="W232" s="13"/>
      <c r="X232" s="13"/>
      <c r="Y232" s="13"/>
      <c r="Z232" s="14" t="str">
        <f t="shared" si="123"/>
        <v/>
      </c>
      <c r="AA232" s="15"/>
    </row>
    <row r="233" spans="1:27" s="11" customFormat="1" x14ac:dyDescent="0.2">
      <c r="A233" s="51">
        <f>+SUBTOTAL(103,$D$4:D233)</f>
        <v>230</v>
      </c>
      <c r="B233" s="10" t="s">
        <v>23</v>
      </c>
      <c r="C233" s="10" t="s">
        <v>202</v>
      </c>
      <c r="D233" s="10" t="s">
        <v>289</v>
      </c>
      <c r="E233" s="53" t="str">
        <f t="shared" si="121"/>
        <v>GDI</v>
      </c>
      <c r="F233" s="53" t="str">
        <f t="shared" si="119"/>
        <v>GPD</v>
      </c>
      <c r="G233" s="53" t="str">
        <f t="shared" si="124"/>
        <v>F</v>
      </c>
      <c r="H233" s="54" t="s">
        <v>469</v>
      </c>
      <c r="I233" s="53" t="str">
        <f t="shared" si="125"/>
        <v>GDI-GPD-F082</v>
      </c>
      <c r="J233" s="61" t="s">
        <v>470</v>
      </c>
      <c r="K233" s="55" t="s">
        <v>28</v>
      </c>
      <c r="L233" s="56">
        <f t="shared" si="120"/>
        <v>43832</v>
      </c>
      <c r="M233" s="57">
        <v>43832</v>
      </c>
      <c r="N233" s="51">
        <f t="shared" ca="1" si="122"/>
        <v>48</v>
      </c>
      <c r="O233" s="58"/>
      <c r="P233" s="59" t="s">
        <v>2245</v>
      </c>
      <c r="Q233" s="55">
        <v>4</v>
      </c>
      <c r="R233" s="54" t="s">
        <v>197</v>
      </c>
      <c r="U233" s="12"/>
      <c r="W233" s="13"/>
      <c r="X233" s="13"/>
      <c r="Y233" s="13"/>
      <c r="Z233" s="14" t="str">
        <f t="shared" si="123"/>
        <v/>
      </c>
      <c r="AA233" s="15"/>
    </row>
    <row r="234" spans="1:27" s="11" customFormat="1" x14ac:dyDescent="0.2">
      <c r="A234" s="51">
        <f>+SUBTOTAL(103,$D$4:D234)</f>
        <v>231</v>
      </c>
      <c r="B234" s="10" t="s">
        <v>23</v>
      </c>
      <c r="C234" s="10" t="s">
        <v>202</v>
      </c>
      <c r="D234" s="10" t="s">
        <v>289</v>
      </c>
      <c r="E234" s="53" t="str">
        <f t="shared" si="121"/>
        <v>GDI</v>
      </c>
      <c r="F234" s="53" t="str">
        <f t="shared" si="119"/>
        <v>GPD</v>
      </c>
      <c r="G234" s="53" t="str">
        <f t="shared" si="124"/>
        <v>F</v>
      </c>
      <c r="H234" s="54" t="s">
        <v>471</v>
      </c>
      <c r="I234" s="53" t="str">
        <f t="shared" si="125"/>
        <v>GDI-GPD-F083</v>
      </c>
      <c r="J234" s="61" t="s">
        <v>472</v>
      </c>
      <c r="K234" s="55" t="s">
        <v>28</v>
      </c>
      <c r="L234" s="56">
        <f t="shared" si="120"/>
        <v>43832</v>
      </c>
      <c r="M234" s="57">
        <v>43832</v>
      </c>
      <c r="N234" s="51">
        <f t="shared" ca="1" si="122"/>
        <v>48</v>
      </c>
      <c r="O234" s="58"/>
      <c r="P234" s="59" t="s">
        <v>2245</v>
      </c>
      <c r="Q234" s="55">
        <v>4</v>
      </c>
      <c r="R234" s="54" t="s">
        <v>197</v>
      </c>
      <c r="U234" s="12"/>
      <c r="W234" s="13"/>
      <c r="X234" s="13"/>
      <c r="Y234" s="13"/>
      <c r="Z234" s="14" t="str">
        <f t="shared" si="123"/>
        <v/>
      </c>
      <c r="AA234" s="15"/>
    </row>
    <row r="235" spans="1:27" s="11" customFormat="1" x14ac:dyDescent="0.2">
      <c r="A235" s="51">
        <f>+SUBTOTAL(103,$D$4:D235)</f>
        <v>232</v>
      </c>
      <c r="B235" s="10" t="s">
        <v>23</v>
      </c>
      <c r="C235" s="10" t="s">
        <v>202</v>
      </c>
      <c r="D235" s="10" t="s">
        <v>289</v>
      </c>
      <c r="E235" s="53" t="str">
        <f t="shared" si="121"/>
        <v>GDI</v>
      </c>
      <c r="F235" s="53" t="str">
        <f t="shared" si="119"/>
        <v>GPD</v>
      </c>
      <c r="G235" s="53" t="str">
        <f t="shared" si="124"/>
        <v>F</v>
      </c>
      <c r="H235" s="54" t="s">
        <v>473</v>
      </c>
      <c r="I235" s="53" t="str">
        <f t="shared" si="125"/>
        <v>GDI-GPD-F084</v>
      </c>
      <c r="J235" s="61" t="s">
        <v>474</v>
      </c>
      <c r="K235" s="55" t="s">
        <v>28</v>
      </c>
      <c r="L235" s="56">
        <f t="shared" si="120"/>
        <v>43832</v>
      </c>
      <c r="M235" s="57">
        <v>43832</v>
      </c>
      <c r="N235" s="51">
        <f t="shared" ca="1" si="122"/>
        <v>48</v>
      </c>
      <c r="O235" s="58"/>
      <c r="P235" s="59" t="s">
        <v>2245</v>
      </c>
      <c r="Q235" s="55">
        <v>4</v>
      </c>
      <c r="R235" s="54" t="s">
        <v>197</v>
      </c>
      <c r="U235" s="12"/>
      <c r="W235" s="13"/>
      <c r="X235" s="13"/>
      <c r="Y235" s="13"/>
      <c r="Z235" s="14" t="str">
        <f t="shared" si="123"/>
        <v/>
      </c>
      <c r="AA235" s="15"/>
    </row>
    <row r="236" spans="1:27" s="11" customFormat="1" x14ac:dyDescent="0.2">
      <c r="A236" s="51">
        <f>+SUBTOTAL(103,$D$4:D236)</f>
        <v>233</v>
      </c>
      <c r="B236" s="10" t="s">
        <v>23</v>
      </c>
      <c r="C236" s="10" t="s">
        <v>202</v>
      </c>
      <c r="D236" s="10" t="s">
        <v>289</v>
      </c>
      <c r="E236" s="53" t="str">
        <f t="shared" si="121"/>
        <v>GDI</v>
      </c>
      <c r="F236" s="53" t="str">
        <f t="shared" si="119"/>
        <v>GPD</v>
      </c>
      <c r="G236" s="53" t="str">
        <f t="shared" si="124"/>
        <v>F</v>
      </c>
      <c r="H236" s="54" t="s">
        <v>475</v>
      </c>
      <c r="I236" s="53" t="str">
        <f t="shared" si="125"/>
        <v>GDI-GPD-F085</v>
      </c>
      <c r="J236" s="61" t="s">
        <v>476</v>
      </c>
      <c r="K236" s="55" t="s">
        <v>28</v>
      </c>
      <c r="L236" s="56">
        <f t="shared" si="120"/>
        <v>43832</v>
      </c>
      <c r="M236" s="57">
        <v>43832</v>
      </c>
      <c r="N236" s="51">
        <f t="shared" ca="1" si="122"/>
        <v>48</v>
      </c>
      <c r="O236" s="58"/>
      <c r="P236" s="59" t="s">
        <v>2245</v>
      </c>
      <c r="Q236" s="55">
        <v>4</v>
      </c>
      <c r="R236" s="54" t="s">
        <v>197</v>
      </c>
      <c r="U236" s="12"/>
      <c r="W236" s="13"/>
      <c r="X236" s="13"/>
      <c r="Y236" s="13"/>
      <c r="Z236" s="14" t="str">
        <f t="shared" si="123"/>
        <v/>
      </c>
      <c r="AA236" s="15"/>
    </row>
    <row r="237" spans="1:27" s="11" customFormat="1" x14ac:dyDescent="0.2">
      <c r="A237" s="51">
        <f>+SUBTOTAL(103,$D$4:D237)</f>
        <v>234</v>
      </c>
      <c r="B237" s="10" t="s">
        <v>23</v>
      </c>
      <c r="C237" s="10" t="s">
        <v>202</v>
      </c>
      <c r="D237" s="10" t="s">
        <v>289</v>
      </c>
      <c r="E237" s="53" t="str">
        <f t="shared" si="121"/>
        <v>GDI</v>
      </c>
      <c r="F237" s="53" t="str">
        <f t="shared" si="119"/>
        <v>GPD</v>
      </c>
      <c r="G237" s="53" t="str">
        <f t="shared" si="124"/>
        <v>F</v>
      </c>
      <c r="H237" s="54" t="s">
        <v>477</v>
      </c>
      <c r="I237" s="53" t="str">
        <f t="shared" si="125"/>
        <v>GDI-GPD-F086</v>
      </c>
      <c r="J237" s="61" t="s">
        <v>478</v>
      </c>
      <c r="K237" s="55" t="s">
        <v>28</v>
      </c>
      <c r="L237" s="56">
        <f t="shared" si="120"/>
        <v>43832</v>
      </c>
      <c r="M237" s="57">
        <v>43832</v>
      </c>
      <c r="N237" s="51">
        <f t="shared" ca="1" si="122"/>
        <v>48</v>
      </c>
      <c r="O237" s="58"/>
      <c r="P237" s="59" t="s">
        <v>2245</v>
      </c>
      <c r="Q237" s="55">
        <v>4</v>
      </c>
      <c r="R237" s="54" t="s">
        <v>197</v>
      </c>
      <c r="U237" s="12"/>
      <c r="W237" s="13"/>
      <c r="X237" s="13"/>
      <c r="Y237" s="13"/>
      <c r="Z237" s="14" t="str">
        <f t="shared" si="123"/>
        <v/>
      </c>
      <c r="AA237" s="15"/>
    </row>
    <row r="238" spans="1:27" s="11" customFormat="1" x14ac:dyDescent="0.2">
      <c r="A238" s="51">
        <f>+SUBTOTAL(103,$D$4:D238)</f>
        <v>235</v>
      </c>
      <c r="B238" s="10" t="s">
        <v>23</v>
      </c>
      <c r="C238" s="10" t="s">
        <v>202</v>
      </c>
      <c r="D238" s="10" t="s">
        <v>289</v>
      </c>
      <c r="E238" s="53" t="str">
        <f t="shared" si="121"/>
        <v>GDI</v>
      </c>
      <c r="F238" s="53" t="str">
        <f t="shared" si="119"/>
        <v>GPD</v>
      </c>
      <c r="G238" s="53" t="str">
        <f t="shared" si="124"/>
        <v>F</v>
      </c>
      <c r="H238" s="54" t="s">
        <v>479</v>
      </c>
      <c r="I238" s="53" t="str">
        <f t="shared" si="125"/>
        <v>GDI-GPD-F087</v>
      </c>
      <c r="J238" s="61" t="s">
        <v>480</v>
      </c>
      <c r="K238" s="55" t="s">
        <v>28</v>
      </c>
      <c r="L238" s="56">
        <f t="shared" si="120"/>
        <v>43832</v>
      </c>
      <c r="M238" s="57">
        <v>43832</v>
      </c>
      <c r="N238" s="51">
        <f t="shared" ca="1" si="122"/>
        <v>48</v>
      </c>
      <c r="O238" s="58"/>
      <c r="P238" s="59" t="s">
        <v>2245</v>
      </c>
      <c r="Q238" s="55">
        <v>4</v>
      </c>
      <c r="R238" s="54" t="s">
        <v>197</v>
      </c>
      <c r="U238" s="12"/>
      <c r="W238" s="13"/>
      <c r="X238" s="13"/>
      <c r="Y238" s="13"/>
      <c r="Z238" s="14" t="str">
        <f t="shared" si="123"/>
        <v/>
      </c>
      <c r="AA238" s="15"/>
    </row>
    <row r="239" spans="1:27" s="11" customFormat="1" x14ac:dyDescent="0.2">
      <c r="A239" s="51">
        <f>+SUBTOTAL(103,$D$4:D239)</f>
        <v>236</v>
      </c>
      <c r="B239" s="10" t="s">
        <v>23</v>
      </c>
      <c r="C239" s="10" t="s">
        <v>202</v>
      </c>
      <c r="D239" s="10" t="s">
        <v>289</v>
      </c>
      <c r="E239" s="53" t="str">
        <f t="shared" si="121"/>
        <v>GDI</v>
      </c>
      <c r="F239" s="53" t="str">
        <f t="shared" si="119"/>
        <v>GPD</v>
      </c>
      <c r="G239" s="53" t="str">
        <f t="shared" si="124"/>
        <v>F</v>
      </c>
      <c r="H239" s="54" t="s">
        <v>481</v>
      </c>
      <c r="I239" s="53" t="str">
        <f t="shared" si="125"/>
        <v>GDI-GPD-F088</v>
      </c>
      <c r="J239" s="61" t="s">
        <v>482</v>
      </c>
      <c r="K239" s="55" t="s">
        <v>28</v>
      </c>
      <c r="L239" s="56">
        <f t="shared" si="120"/>
        <v>43832</v>
      </c>
      <c r="M239" s="57">
        <v>43832</v>
      </c>
      <c r="N239" s="51">
        <f t="shared" ca="1" si="122"/>
        <v>48</v>
      </c>
      <c r="O239" s="58"/>
      <c r="P239" s="59" t="s">
        <v>2245</v>
      </c>
      <c r="Q239" s="55">
        <v>4</v>
      </c>
      <c r="R239" s="54" t="s">
        <v>197</v>
      </c>
      <c r="U239" s="12"/>
      <c r="W239" s="13"/>
      <c r="X239" s="13"/>
      <c r="Y239" s="13"/>
      <c r="Z239" s="14" t="str">
        <f t="shared" si="123"/>
        <v/>
      </c>
      <c r="AA239" s="15"/>
    </row>
    <row r="240" spans="1:27" s="11" customFormat="1" x14ac:dyDescent="0.2">
      <c r="A240" s="51">
        <f>+SUBTOTAL(103,$D$4:D240)</f>
        <v>237</v>
      </c>
      <c r="B240" s="10" t="s">
        <v>23</v>
      </c>
      <c r="C240" s="10" t="s">
        <v>202</v>
      </c>
      <c r="D240" s="10" t="s">
        <v>289</v>
      </c>
      <c r="E240" s="53" t="str">
        <f t="shared" si="121"/>
        <v>GDI</v>
      </c>
      <c r="F240" s="53" t="str">
        <f t="shared" si="119"/>
        <v>GPD</v>
      </c>
      <c r="G240" s="53" t="str">
        <f t="shared" si="124"/>
        <v>F</v>
      </c>
      <c r="H240" s="54" t="s">
        <v>483</v>
      </c>
      <c r="I240" s="53" t="str">
        <f t="shared" si="125"/>
        <v>GDI-GPD-F089</v>
      </c>
      <c r="J240" s="61" t="s">
        <v>484</v>
      </c>
      <c r="K240" s="55" t="s">
        <v>28</v>
      </c>
      <c r="L240" s="56">
        <f t="shared" si="120"/>
        <v>43832</v>
      </c>
      <c r="M240" s="57">
        <v>43832</v>
      </c>
      <c r="N240" s="51">
        <f t="shared" ca="1" si="122"/>
        <v>48</v>
      </c>
      <c r="O240" s="58"/>
      <c r="P240" s="59" t="s">
        <v>2247</v>
      </c>
      <c r="Q240" s="55">
        <v>5</v>
      </c>
      <c r="R240" s="54" t="s">
        <v>197</v>
      </c>
      <c r="U240" s="12"/>
      <c r="W240" s="13"/>
      <c r="X240" s="13"/>
      <c r="Y240" s="13"/>
      <c r="Z240" s="14" t="str">
        <f t="shared" si="123"/>
        <v/>
      </c>
      <c r="AA240" s="15"/>
    </row>
    <row r="241" spans="1:27" s="11" customFormat="1" x14ac:dyDescent="0.2">
      <c r="A241" s="51">
        <f>+SUBTOTAL(103,$D$4:D241)</f>
        <v>238</v>
      </c>
      <c r="B241" s="10" t="s">
        <v>23</v>
      </c>
      <c r="C241" s="10" t="s">
        <v>202</v>
      </c>
      <c r="D241" s="10" t="s">
        <v>289</v>
      </c>
      <c r="E241" s="53" t="str">
        <f t="shared" si="121"/>
        <v>GDI</v>
      </c>
      <c r="F241" s="53" t="str">
        <f t="shared" si="119"/>
        <v>GPD</v>
      </c>
      <c r="G241" s="53" t="str">
        <f t="shared" si="124"/>
        <v>F</v>
      </c>
      <c r="H241" s="54" t="s">
        <v>485</v>
      </c>
      <c r="I241" s="53" t="str">
        <f t="shared" si="125"/>
        <v>GDI-GPD-F090</v>
      </c>
      <c r="J241" s="61" t="s">
        <v>486</v>
      </c>
      <c r="K241" s="55" t="s">
        <v>28</v>
      </c>
      <c r="L241" s="56">
        <f t="shared" si="120"/>
        <v>43832</v>
      </c>
      <c r="M241" s="57">
        <v>43832</v>
      </c>
      <c r="N241" s="51">
        <f t="shared" ca="1" si="122"/>
        <v>48</v>
      </c>
      <c r="O241" s="58"/>
      <c r="P241" s="59" t="s">
        <v>2247</v>
      </c>
      <c r="Q241" s="55">
        <v>5</v>
      </c>
      <c r="R241" s="54" t="s">
        <v>197</v>
      </c>
      <c r="U241" s="12"/>
      <c r="W241" s="13"/>
      <c r="X241" s="13"/>
      <c r="Y241" s="13"/>
      <c r="Z241" s="14" t="str">
        <f t="shared" si="123"/>
        <v/>
      </c>
      <c r="AA241" s="15"/>
    </row>
    <row r="242" spans="1:27" s="11" customFormat="1" x14ac:dyDescent="0.2">
      <c r="A242" s="51">
        <f>+SUBTOTAL(103,$D$4:D242)</f>
        <v>239</v>
      </c>
      <c r="B242" s="10" t="s">
        <v>23</v>
      </c>
      <c r="C242" s="10" t="s">
        <v>202</v>
      </c>
      <c r="D242" s="10" t="s">
        <v>289</v>
      </c>
      <c r="E242" s="53" t="str">
        <f t="shared" si="121"/>
        <v>GDI</v>
      </c>
      <c r="F242" s="53" t="str">
        <f t="shared" si="119"/>
        <v>GPD</v>
      </c>
      <c r="G242" s="53" t="str">
        <f t="shared" si="124"/>
        <v>F</v>
      </c>
      <c r="H242" s="54" t="s">
        <v>487</v>
      </c>
      <c r="I242" s="53" t="str">
        <f t="shared" si="125"/>
        <v>GDI-GPD-F091</v>
      </c>
      <c r="J242" s="61" t="s">
        <v>488</v>
      </c>
      <c r="K242" s="55" t="s">
        <v>28</v>
      </c>
      <c r="L242" s="56">
        <f t="shared" si="120"/>
        <v>43832</v>
      </c>
      <c r="M242" s="57">
        <v>43832</v>
      </c>
      <c r="N242" s="51">
        <f t="shared" ca="1" si="122"/>
        <v>48</v>
      </c>
      <c r="O242" s="58"/>
      <c r="P242" s="59" t="s">
        <v>2247</v>
      </c>
      <c r="Q242" s="55">
        <v>5</v>
      </c>
      <c r="R242" s="54" t="s">
        <v>197</v>
      </c>
      <c r="U242" s="12"/>
      <c r="W242" s="13"/>
      <c r="X242" s="13"/>
      <c r="Y242" s="13"/>
      <c r="Z242" s="14" t="str">
        <f t="shared" si="123"/>
        <v/>
      </c>
      <c r="AA242" s="15"/>
    </row>
    <row r="243" spans="1:27" s="11" customFormat="1" x14ac:dyDescent="0.2">
      <c r="A243" s="51">
        <f>+SUBTOTAL(103,$D$4:D243)</f>
        <v>240</v>
      </c>
      <c r="B243" s="10" t="s">
        <v>23</v>
      </c>
      <c r="C243" s="10" t="s">
        <v>202</v>
      </c>
      <c r="D243" s="10" t="s">
        <v>289</v>
      </c>
      <c r="E243" s="53" t="str">
        <f t="shared" si="121"/>
        <v>GDI</v>
      </c>
      <c r="F243" s="53" t="str">
        <f t="shared" si="119"/>
        <v>GPD</v>
      </c>
      <c r="G243" s="53" t="str">
        <f t="shared" si="124"/>
        <v>F</v>
      </c>
      <c r="H243" s="54" t="s">
        <v>489</v>
      </c>
      <c r="I243" s="53" t="str">
        <f t="shared" si="125"/>
        <v>GDI-GPD-F092</v>
      </c>
      <c r="J243" s="61" t="s">
        <v>490</v>
      </c>
      <c r="K243" s="55" t="s">
        <v>28</v>
      </c>
      <c r="L243" s="56">
        <f t="shared" si="120"/>
        <v>43832</v>
      </c>
      <c r="M243" s="57">
        <v>43832</v>
      </c>
      <c r="N243" s="51">
        <f t="shared" ca="1" si="122"/>
        <v>48</v>
      </c>
      <c r="O243" s="58"/>
      <c r="P243" s="59" t="s">
        <v>2247</v>
      </c>
      <c r="Q243" s="55">
        <v>5</v>
      </c>
      <c r="R243" s="54" t="s">
        <v>197</v>
      </c>
      <c r="U243" s="12"/>
      <c r="W243" s="13"/>
      <c r="X243" s="13"/>
      <c r="Y243" s="13"/>
      <c r="Z243" s="14" t="str">
        <f t="shared" si="123"/>
        <v/>
      </c>
      <c r="AA243" s="15"/>
    </row>
    <row r="244" spans="1:27" s="11" customFormat="1" x14ac:dyDescent="0.2">
      <c r="A244" s="51">
        <f>+SUBTOTAL(103,$D$4:D244)</f>
        <v>241</v>
      </c>
      <c r="B244" s="10" t="s">
        <v>23</v>
      </c>
      <c r="C244" s="10" t="s">
        <v>202</v>
      </c>
      <c r="D244" s="10" t="s">
        <v>289</v>
      </c>
      <c r="E244" s="53" t="str">
        <f t="shared" si="121"/>
        <v>GDI</v>
      </c>
      <c r="F244" s="53" t="str">
        <f t="shared" si="119"/>
        <v>GPD</v>
      </c>
      <c r="G244" s="53" t="str">
        <f t="shared" si="124"/>
        <v>F</v>
      </c>
      <c r="H244" s="54" t="s">
        <v>491</v>
      </c>
      <c r="I244" s="53" t="str">
        <f t="shared" si="125"/>
        <v>GDI-GPD-F093</v>
      </c>
      <c r="J244" s="61" t="s">
        <v>492</v>
      </c>
      <c r="K244" s="55" t="s">
        <v>28</v>
      </c>
      <c r="L244" s="56">
        <f t="shared" si="120"/>
        <v>43881</v>
      </c>
      <c r="M244" s="57">
        <v>43881</v>
      </c>
      <c r="N244" s="51">
        <f t="shared" ca="1" si="122"/>
        <v>0</v>
      </c>
      <c r="O244" s="58"/>
      <c r="P244" s="59" t="s">
        <v>2283</v>
      </c>
      <c r="Q244" s="55">
        <v>5</v>
      </c>
      <c r="R244" s="54" t="s">
        <v>197</v>
      </c>
      <c r="U244" s="12"/>
      <c r="W244" s="13"/>
      <c r="X244" s="13"/>
      <c r="Y244" s="13"/>
      <c r="Z244" s="14" t="str">
        <f t="shared" si="123"/>
        <v/>
      </c>
      <c r="AA244" s="15"/>
    </row>
    <row r="245" spans="1:27" s="11" customFormat="1" x14ac:dyDescent="0.2">
      <c r="A245" s="51">
        <f>+SUBTOTAL(103,$D$4:D245)</f>
        <v>242</v>
      </c>
      <c r="B245" s="10" t="s">
        <v>23</v>
      </c>
      <c r="C245" s="10" t="s">
        <v>202</v>
      </c>
      <c r="D245" s="10" t="s">
        <v>289</v>
      </c>
      <c r="E245" s="53" t="str">
        <f t="shared" si="121"/>
        <v>GDI</v>
      </c>
      <c r="F245" s="53" t="str">
        <f t="shared" si="119"/>
        <v>GPD</v>
      </c>
      <c r="G245" s="53" t="str">
        <f t="shared" si="124"/>
        <v>F</v>
      </c>
      <c r="H245" s="54" t="s">
        <v>493</v>
      </c>
      <c r="I245" s="53" t="str">
        <f t="shared" si="125"/>
        <v>GDI-GPD-F094</v>
      </c>
      <c r="J245" s="61" t="s">
        <v>494</v>
      </c>
      <c r="K245" s="55" t="s">
        <v>28</v>
      </c>
      <c r="L245" s="56">
        <f t="shared" si="120"/>
        <v>43881</v>
      </c>
      <c r="M245" s="57">
        <v>43881</v>
      </c>
      <c r="N245" s="51">
        <f t="shared" ca="1" si="122"/>
        <v>0</v>
      </c>
      <c r="O245" s="58"/>
      <c r="P245" s="59" t="s">
        <v>2283</v>
      </c>
      <c r="Q245" s="55">
        <v>5</v>
      </c>
      <c r="R245" s="54" t="s">
        <v>197</v>
      </c>
      <c r="U245" s="12"/>
      <c r="W245" s="13"/>
      <c r="X245" s="13"/>
      <c r="Y245" s="13"/>
      <c r="Z245" s="14" t="str">
        <f t="shared" si="123"/>
        <v/>
      </c>
      <c r="AA245" s="15"/>
    </row>
    <row r="246" spans="1:27" s="11" customFormat="1" x14ac:dyDescent="0.2">
      <c r="A246" s="51">
        <f>+SUBTOTAL(103,$D$4:D246)</f>
        <v>243</v>
      </c>
      <c r="B246" s="10" t="s">
        <v>23</v>
      </c>
      <c r="C246" s="10" t="s">
        <v>202</v>
      </c>
      <c r="D246" s="10" t="s">
        <v>289</v>
      </c>
      <c r="E246" s="53" t="str">
        <f t="shared" si="121"/>
        <v>GDI</v>
      </c>
      <c r="F246" s="53" t="str">
        <f t="shared" si="119"/>
        <v>GPD</v>
      </c>
      <c r="G246" s="53" t="str">
        <f t="shared" si="124"/>
        <v>F</v>
      </c>
      <c r="H246" s="54" t="s">
        <v>495</v>
      </c>
      <c r="I246" s="53" t="str">
        <f t="shared" si="125"/>
        <v>GDI-GPD-F095</v>
      </c>
      <c r="J246" s="61" t="s">
        <v>496</v>
      </c>
      <c r="K246" s="55" t="s">
        <v>28</v>
      </c>
      <c r="L246" s="56">
        <f t="shared" si="120"/>
        <v>43881</v>
      </c>
      <c r="M246" s="57">
        <v>43881</v>
      </c>
      <c r="N246" s="51">
        <f t="shared" ca="1" si="122"/>
        <v>0</v>
      </c>
      <c r="O246" s="58"/>
      <c r="P246" s="59" t="s">
        <v>2283</v>
      </c>
      <c r="Q246" s="55">
        <v>5</v>
      </c>
      <c r="R246" s="54" t="s">
        <v>197</v>
      </c>
      <c r="U246" s="12"/>
      <c r="W246" s="13"/>
      <c r="X246" s="13"/>
      <c r="Y246" s="13"/>
      <c r="Z246" s="14" t="str">
        <f t="shared" si="123"/>
        <v/>
      </c>
      <c r="AA246" s="15"/>
    </row>
    <row r="247" spans="1:27" s="11" customFormat="1" x14ac:dyDescent="0.2">
      <c r="A247" s="51">
        <f>+SUBTOTAL(103,$D$4:D247)</f>
        <v>244</v>
      </c>
      <c r="B247" s="10" t="s">
        <v>23</v>
      </c>
      <c r="C247" s="10" t="s">
        <v>202</v>
      </c>
      <c r="D247" s="10" t="s">
        <v>289</v>
      </c>
      <c r="E247" s="53" t="str">
        <f t="shared" si="121"/>
        <v>GDI</v>
      </c>
      <c r="F247" s="53" t="str">
        <f t="shared" si="119"/>
        <v>GPD</v>
      </c>
      <c r="G247" s="53" t="str">
        <f t="shared" si="124"/>
        <v>F</v>
      </c>
      <c r="H247" s="54" t="s">
        <v>497</v>
      </c>
      <c r="I247" s="53" t="str">
        <f t="shared" si="125"/>
        <v>GDI-GPD-F096</v>
      </c>
      <c r="J247" s="61" t="s">
        <v>498</v>
      </c>
      <c r="K247" s="55" t="s">
        <v>28</v>
      </c>
      <c r="L247" s="56">
        <f t="shared" si="120"/>
        <v>43881</v>
      </c>
      <c r="M247" s="57">
        <v>43881</v>
      </c>
      <c r="N247" s="51">
        <f t="shared" ca="1" si="122"/>
        <v>0</v>
      </c>
      <c r="O247" s="58"/>
      <c r="P247" s="59" t="s">
        <v>2283</v>
      </c>
      <c r="Q247" s="55">
        <v>5</v>
      </c>
      <c r="R247" s="54" t="s">
        <v>197</v>
      </c>
      <c r="U247" s="12"/>
      <c r="W247" s="13"/>
      <c r="X247" s="13"/>
      <c r="Y247" s="13"/>
      <c r="Z247" s="14" t="str">
        <f t="shared" si="123"/>
        <v/>
      </c>
      <c r="AA247" s="15"/>
    </row>
    <row r="248" spans="1:27" s="11" customFormat="1" x14ac:dyDescent="0.2">
      <c r="A248" s="51">
        <f>+SUBTOTAL(103,$D$4:D248)</f>
        <v>245</v>
      </c>
      <c r="B248" s="10" t="s">
        <v>23</v>
      </c>
      <c r="C248" s="10" t="s">
        <v>202</v>
      </c>
      <c r="D248" s="10" t="s">
        <v>289</v>
      </c>
      <c r="E248" s="53" t="str">
        <f t="shared" si="121"/>
        <v>GDI</v>
      </c>
      <c r="F248" s="53" t="str">
        <f t="shared" si="119"/>
        <v>GPD</v>
      </c>
      <c r="G248" s="53" t="str">
        <f t="shared" si="124"/>
        <v>F</v>
      </c>
      <c r="H248" s="54" t="s">
        <v>499</v>
      </c>
      <c r="I248" s="53" t="str">
        <f t="shared" si="125"/>
        <v>GDI-GPD-F097</v>
      </c>
      <c r="J248" s="61" t="s">
        <v>500</v>
      </c>
      <c r="K248" s="55" t="s">
        <v>28</v>
      </c>
      <c r="L248" s="56">
        <v>43479</v>
      </c>
      <c r="M248" s="57">
        <v>43832</v>
      </c>
      <c r="N248" s="51">
        <f t="shared" ca="1" si="122"/>
        <v>48</v>
      </c>
      <c r="O248" s="58"/>
      <c r="P248" s="59" t="s">
        <v>2248</v>
      </c>
      <c r="Q248" s="55">
        <v>5</v>
      </c>
      <c r="R248" s="54" t="s">
        <v>197</v>
      </c>
      <c r="U248" s="12"/>
      <c r="W248" s="13"/>
      <c r="X248" s="13"/>
      <c r="Y248" s="13"/>
      <c r="Z248" s="14" t="str">
        <f t="shared" si="123"/>
        <v/>
      </c>
      <c r="AA248" s="15"/>
    </row>
    <row r="249" spans="1:27" s="11" customFormat="1" x14ac:dyDescent="0.2">
      <c r="A249" s="51">
        <f>+SUBTOTAL(103,$D$4:D249)</f>
        <v>246</v>
      </c>
      <c r="B249" s="10" t="s">
        <v>23</v>
      </c>
      <c r="C249" s="10" t="s">
        <v>202</v>
      </c>
      <c r="D249" s="10" t="s">
        <v>289</v>
      </c>
      <c r="E249" s="53" t="str">
        <f t="shared" si="121"/>
        <v>GDI</v>
      </c>
      <c r="F249" s="53" t="str">
        <f t="shared" si="119"/>
        <v>GPD</v>
      </c>
      <c r="G249" s="53" t="str">
        <f t="shared" si="124"/>
        <v>F</v>
      </c>
      <c r="H249" s="54" t="s">
        <v>501</v>
      </c>
      <c r="I249" s="53" t="str">
        <f t="shared" si="125"/>
        <v>GDI-GPD-F098</v>
      </c>
      <c r="J249" s="61" t="s">
        <v>502</v>
      </c>
      <c r="K249" s="55" t="s">
        <v>28</v>
      </c>
      <c r="L249" s="56">
        <v>43479</v>
      </c>
      <c r="M249" s="57">
        <v>43832</v>
      </c>
      <c r="N249" s="51">
        <f t="shared" ca="1" si="122"/>
        <v>48</v>
      </c>
      <c r="O249" s="58"/>
      <c r="P249" s="59" t="s">
        <v>2248</v>
      </c>
      <c r="Q249" s="55">
        <v>5</v>
      </c>
      <c r="R249" s="54" t="s">
        <v>197</v>
      </c>
      <c r="U249" s="12"/>
      <c r="W249" s="13"/>
      <c r="X249" s="13"/>
      <c r="Y249" s="13"/>
      <c r="Z249" s="14" t="str">
        <f t="shared" si="123"/>
        <v/>
      </c>
      <c r="AA249" s="15"/>
    </row>
    <row r="250" spans="1:27" s="11" customFormat="1" x14ac:dyDescent="0.2">
      <c r="A250" s="51">
        <f>+SUBTOTAL(103,$D$4:D250)</f>
        <v>247</v>
      </c>
      <c r="B250" s="10" t="s">
        <v>23</v>
      </c>
      <c r="C250" s="10" t="s">
        <v>202</v>
      </c>
      <c r="D250" s="10" t="s">
        <v>289</v>
      </c>
      <c r="E250" s="53" t="str">
        <f t="shared" si="121"/>
        <v>GDI</v>
      </c>
      <c r="F250" s="53" t="str">
        <f t="shared" si="119"/>
        <v>GPD</v>
      </c>
      <c r="G250" s="53" t="str">
        <f t="shared" si="124"/>
        <v>F</v>
      </c>
      <c r="H250" s="54" t="s">
        <v>503</v>
      </c>
      <c r="I250" s="53" t="str">
        <f t="shared" si="125"/>
        <v>GDI-GPD-F099</v>
      </c>
      <c r="J250" s="61" t="s">
        <v>504</v>
      </c>
      <c r="K250" s="55" t="s">
        <v>28</v>
      </c>
      <c r="L250" s="56">
        <v>43479</v>
      </c>
      <c r="M250" s="57">
        <v>43832</v>
      </c>
      <c r="N250" s="51">
        <f t="shared" ca="1" si="122"/>
        <v>48</v>
      </c>
      <c r="O250" s="58"/>
      <c r="P250" s="59" t="s">
        <v>2248</v>
      </c>
      <c r="Q250" s="55">
        <v>5</v>
      </c>
      <c r="R250" s="54" t="s">
        <v>197</v>
      </c>
      <c r="U250" s="12"/>
      <c r="W250" s="13"/>
      <c r="X250" s="13"/>
      <c r="Y250" s="13"/>
      <c r="Z250" s="14" t="str">
        <f t="shared" si="123"/>
        <v/>
      </c>
      <c r="AA250" s="15"/>
    </row>
    <row r="251" spans="1:27" s="11" customFormat="1" x14ac:dyDescent="0.2">
      <c r="A251" s="51">
        <f>+SUBTOTAL(103,$D$4:D251)</f>
        <v>248</v>
      </c>
      <c r="B251" s="10" t="s">
        <v>23</v>
      </c>
      <c r="C251" s="10" t="s">
        <v>202</v>
      </c>
      <c r="D251" s="10" t="s">
        <v>289</v>
      </c>
      <c r="E251" s="53" t="str">
        <f t="shared" si="121"/>
        <v>GDI</v>
      </c>
      <c r="F251" s="53" t="str">
        <f t="shared" si="119"/>
        <v>GPD</v>
      </c>
      <c r="G251" s="53" t="str">
        <f t="shared" si="124"/>
        <v>F</v>
      </c>
      <c r="H251" s="54" t="s">
        <v>505</v>
      </c>
      <c r="I251" s="53" t="str">
        <f t="shared" si="125"/>
        <v>GDI-GPD-F100</v>
      </c>
      <c r="J251" s="61" t="s">
        <v>506</v>
      </c>
      <c r="K251" s="55" t="s">
        <v>28</v>
      </c>
      <c r="L251" s="56">
        <v>43479</v>
      </c>
      <c r="M251" s="57">
        <v>43832</v>
      </c>
      <c r="N251" s="51">
        <f t="shared" ca="1" si="122"/>
        <v>48</v>
      </c>
      <c r="O251" s="58"/>
      <c r="P251" s="59" t="s">
        <v>2248</v>
      </c>
      <c r="Q251" s="55">
        <v>5</v>
      </c>
      <c r="R251" s="54" t="s">
        <v>197</v>
      </c>
      <c r="U251" s="12"/>
      <c r="W251" s="13"/>
      <c r="X251" s="13"/>
      <c r="Y251" s="13"/>
      <c r="Z251" s="14" t="str">
        <f t="shared" si="123"/>
        <v/>
      </c>
      <c r="AA251" s="15"/>
    </row>
    <row r="252" spans="1:27" s="11" customFormat="1" x14ac:dyDescent="0.2">
      <c r="A252" s="51">
        <f>+SUBTOTAL(103,$D$4:D252)</f>
        <v>249</v>
      </c>
      <c r="B252" s="10" t="s">
        <v>23</v>
      </c>
      <c r="C252" s="10" t="s">
        <v>202</v>
      </c>
      <c r="D252" s="10" t="s">
        <v>289</v>
      </c>
      <c r="E252" s="53" t="str">
        <f t="shared" si="121"/>
        <v>GDI</v>
      </c>
      <c r="F252" s="53" t="str">
        <f t="shared" si="119"/>
        <v>GPD</v>
      </c>
      <c r="G252" s="53" t="str">
        <f t="shared" si="124"/>
        <v>F</v>
      </c>
      <c r="H252" s="54" t="s">
        <v>507</v>
      </c>
      <c r="I252" s="53" t="str">
        <f t="shared" si="125"/>
        <v>GDI-GPD-F101</v>
      </c>
      <c r="J252" s="61" t="s">
        <v>508</v>
      </c>
      <c r="K252" s="55" t="s">
        <v>28</v>
      </c>
      <c r="L252" s="56">
        <f t="shared" si="120"/>
        <v>43832</v>
      </c>
      <c r="M252" s="57">
        <v>43832</v>
      </c>
      <c r="N252" s="51">
        <f t="shared" ca="1" si="122"/>
        <v>48</v>
      </c>
      <c r="O252" s="58"/>
      <c r="P252" s="59" t="s">
        <v>2245</v>
      </c>
      <c r="Q252" s="55">
        <v>4</v>
      </c>
      <c r="R252" s="54" t="s">
        <v>197</v>
      </c>
      <c r="U252" s="12"/>
      <c r="W252" s="13"/>
      <c r="X252" s="13"/>
      <c r="Y252" s="13"/>
      <c r="Z252" s="14" t="str">
        <f t="shared" si="123"/>
        <v/>
      </c>
      <c r="AA252" s="15"/>
    </row>
    <row r="253" spans="1:27" s="11" customFormat="1" x14ac:dyDescent="0.2">
      <c r="A253" s="51">
        <f>+SUBTOTAL(103,$D$4:D253)</f>
        <v>250</v>
      </c>
      <c r="B253" s="10" t="s">
        <v>23</v>
      </c>
      <c r="C253" s="10" t="s">
        <v>202</v>
      </c>
      <c r="D253" s="10" t="s">
        <v>289</v>
      </c>
      <c r="E253" s="53" t="str">
        <f t="shared" si="121"/>
        <v>GDI</v>
      </c>
      <c r="F253" s="53" t="str">
        <f t="shared" si="119"/>
        <v>GPD</v>
      </c>
      <c r="G253" s="53" t="str">
        <f t="shared" si="124"/>
        <v>F</v>
      </c>
      <c r="H253" s="54" t="s">
        <v>509</v>
      </c>
      <c r="I253" s="53" t="str">
        <f t="shared" si="125"/>
        <v>GDI-GPD-F102</v>
      </c>
      <c r="J253" s="61" t="s">
        <v>510</v>
      </c>
      <c r="K253" s="55" t="s">
        <v>28</v>
      </c>
      <c r="L253" s="56">
        <f t="shared" si="120"/>
        <v>43832</v>
      </c>
      <c r="M253" s="57">
        <v>43832</v>
      </c>
      <c r="N253" s="51">
        <f t="shared" ca="1" si="122"/>
        <v>48</v>
      </c>
      <c r="O253" s="58"/>
      <c r="P253" s="59" t="s">
        <v>2245</v>
      </c>
      <c r="Q253" s="55">
        <v>4</v>
      </c>
      <c r="R253" s="54" t="s">
        <v>197</v>
      </c>
      <c r="U253" s="12"/>
      <c r="W253" s="13"/>
      <c r="X253" s="13"/>
      <c r="Y253" s="13"/>
      <c r="Z253" s="14" t="str">
        <f t="shared" si="123"/>
        <v/>
      </c>
      <c r="AA253" s="15"/>
    </row>
    <row r="254" spans="1:27" s="11" customFormat="1" x14ac:dyDescent="0.2">
      <c r="A254" s="51">
        <f>+SUBTOTAL(103,$D$4:D254)</f>
        <v>251</v>
      </c>
      <c r="B254" s="10" t="s">
        <v>23</v>
      </c>
      <c r="C254" s="10" t="s">
        <v>202</v>
      </c>
      <c r="D254" s="10" t="s">
        <v>289</v>
      </c>
      <c r="E254" s="53" t="str">
        <f t="shared" si="121"/>
        <v>GDI</v>
      </c>
      <c r="F254" s="53" t="str">
        <f t="shared" si="119"/>
        <v>GPD</v>
      </c>
      <c r="G254" s="53" t="str">
        <f t="shared" si="124"/>
        <v>F</v>
      </c>
      <c r="H254" s="54" t="s">
        <v>511</v>
      </c>
      <c r="I254" s="53" t="str">
        <f t="shared" si="125"/>
        <v>GDI-GPD-F103</v>
      </c>
      <c r="J254" s="61" t="s">
        <v>512</v>
      </c>
      <c r="K254" s="55" t="s">
        <v>28</v>
      </c>
      <c r="L254" s="56">
        <f t="shared" si="120"/>
        <v>43832</v>
      </c>
      <c r="M254" s="57">
        <v>43832</v>
      </c>
      <c r="N254" s="51">
        <f t="shared" ca="1" si="122"/>
        <v>48</v>
      </c>
      <c r="O254" s="58"/>
      <c r="P254" s="59" t="s">
        <v>2245</v>
      </c>
      <c r="Q254" s="55">
        <v>4</v>
      </c>
      <c r="R254" s="54" t="s">
        <v>197</v>
      </c>
      <c r="U254" s="12"/>
      <c r="W254" s="13"/>
      <c r="X254" s="13"/>
      <c r="Y254" s="13"/>
      <c r="Z254" s="14" t="str">
        <f t="shared" si="123"/>
        <v/>
      </c>
      <c r="AA254" s="15"/>
    </row>
    <row r="255" spans="1:27" s="11" customFormat="1" x14ac:dyDescent="0.2">
      <c r="A255" s="51">
        <f>+SUBTOTAL(103,$D$4:D255)</f>
        <v>252</v>
      </c>
      <c r="B255" s="10" t="s">
        <v>23</v>
      </c>
      <c r="C255" s="10" t="s">
        <v>202</v>
      </c>
      <c r="D255" s="10" t="s">
        <v>289</v>
      </c>
      <c r="E255" s="53" t="str">
        <f t="shared" si="121"/>
        <v>GDI</v>
      </c>
      <c r="F255" s="53" t="str">
        <f t="shared" si="119"/>
        <v>GPD</v>
      </c>
      <c r="G255" s="53" t="str">
        <f t="shared" si="124"/>
        <v>F</v>
      </c>
      <c r="H255" s="54" t="s">
        <v>513</v>
      </c>
      <c r="I255" s="53" t="str">
        <f t="shared" si="125"/>
        <v>GDI-GPD-F104</v>
      </c>
      <c r="J255" s="61" t="s">
        <v>514</v>
      </c>
      <c r="K255" s="55" t="s">
        <v>28</v>
      </c>
      <c r="L255" s="56">
        <f t="shared" si="120"/>
        <v>43832</v>
      </c>
      <c r="M255" s="57">
        <v>43832</v>
      </c>
      <c r="N255" s="51">
        <f t="shared" ca="1" si="122"/>
        <v>48</v>
      </c>
      <c r="O255" s="58"/>
      <c r="P255" s="59" t="s">
        <v>2245</v>
      </c>
      <c r="Q255" s="55">
        <v>4</v>
      </c>
      <c r="R255" s="54" t="s">
        <v>197</v>
      </c>
      <c r="U255" s="12"/>
      <c r="W255" s="13"/>
      <c r="X255" s="13"/>
      <c r="Y255" s="13"/>
      <c r="Z255" s="14" t="str">
        <f t="shared" si="123"/>
        <v/>
      </c>
      <c r="AA255" s="15"/>
    </row>
    <row r="256" spans="1:27" s="11" customFormat="1" x14ac:dyDescent="0.2">
      <c r="A256" s="51">
        <f>+SUBTOTAL(103,$D$4:D256)</f>
        <v>253</v>
      </c>
      <c r="B256" s="10" t="s">
        <v>23</v>
      </c>
      <c r="C256" s="10" t="s">
        <v>202</v>
      </c>
      <c r="D256" s="10" t="s">
        <v>289</v>
      </c>
      <c r="E256" s="53" t="str">
        <f t="shared" si="121"/>
        <v>GDI</v>
      </c>
      <c r="F256" s="53" t="str">
        <f t="shared" si="119"/>
        <v>GPD</v>
      </c>
      <c r="G256" s="53" t="str">
        <f t="shared" si="124"/>
        <v>F</v>
      </c>
      <c r="H256" s="54" t="s">
        <v>515</v>
      </c>
      <c r="I256" s="53" t="str">
        <f t="shared" si="125"/>
        <v>GDI-GPD-F105</v>
      </c>
      <c r="J256" s="61" t="s">
        <v>516</v>
      </c>
      <c r="K256" s="55" t="s">
        <v>28</v>
      </c>
      <c r="L256" s="56">
        <f t="shared" si="120"/>
        <v>43832</v>
      </c>
      <c r="M256" s="57">
        <v>43832</v>
      </c>
      <c r="N256" s="51">
        <f t="shared" ca="1" si="122"/>
        <v>48</v>
      </c>
      <c r="O256" s="58"/>
      <c r="P256" s="59" t="s">
        <v>2245</v>
      </c>
      <c r="Q256" s="55">
        <v>4</v>
      </c>
      <c r="R256" s="54" t="s">
        <v>197</v>
      </c>
      <c r="U256" s="12"/>
      <c r="W256" s="13"/>
      <c r="X256" s="13"/>
      <c r="Y256" s="13"/>
      <c r="Z256" s="14" t="str">
        <f t="shared" si="123"/>
        <v/>
      </c>
      <c r="AA256" s="15"/>
    </row>
    <row r="257" spans="1:27" s="11" customFormat="1" x14ac:dyDescent="0.2">
      <c r="A257" s="51">
        <f>+SUBTOTAL(103,$D$4:D257)</f>
        <v>254</v>
      </c>
      <c r="B257" s="10" t="s">
        <v>23</v>
      </c>
      <c r="C257" s="10" t="s">
        <v>202</v>
      </c>
      <c r="D257" s="10" t="s">
        <v>289</v>
      </c>
      <c r="E257" s="53" t="str">
        <f t="shared" si="121"/>
        <v>GDI</v>
      </c>
      <c r="F257" s="53" t="str">
        <f t="shared" si="119"/>
        <v>GPD</v>
      </c>
      <c r="G257" s="53" t="str">
        <f t="shared" si="124"/>
        <v>F</v>
      </c>
      <c r="H257" s="54" t="s">
        <v>517</v>
      </c>
      <c r="I257" s="53" t="str">
        <f t="shared" si="125"/>
        <v>GDI-GPD-F106</v>
      </c>
      <c r="J257" s="61" t="s">
        <v>518</v>
      </c>
      <c r="K257" s="55" t="s">
        <v>28</v>
      </c>
      <c r="L257" s="56">
        <f t="shared" si="120"/>
        <v>43832</v>
      </c>
      <c r="M257" s="57">
        <v>43832</v>
      </c>
      <c r="N257" s="51">
        <f t="shared" ca="1" si="122"/>
        <v>48</v>
      </c>
      <c r="O257" s="58"/>
      <c r="P257" s="59" t="s">
        <v>2245</v>
      </c>
      <c r="Q257" s="55">
        <v>4</v>
      </c>
      <c r="R257" s="54" t="s">
        <v>197</v>
      </c>
      <c r="U257" s="12"/>
      <c r="W257" s="13"/>
      <c r="X257" s="13"/>
      <c r="Y257" s="13"/>
      <c r="Z257" s="14" t="str">
        <f t="shared" si="123"/>
        <v/>
      </c>
      <c r="AA257" s="15"/>
    </row>
    <row r="258" spans="1:27" s="11" customFormat="1" x14ac:dyDescent="0.2">
      <c r="A258" s="51">
        <f>+SUBTOTAL(103,$D$4:D258)</f>
        <v>255</v>
      </c>
      <c r="B258" s="10" t="s">
        <v>23</v>
      </c>
      <c r="C258" s="10" t="s">
        <v>202</v>
      </c>
      <c r="D258" s="10" t="s">
        <v>289</v>
      </c>
      <c r="E258" s="53" t="str">
        <f t="shared" si="121"/>
        <v>GDI</v>
      </c>
      <c r="F258" s="53" t="str">
        <f t="shared" si="119"/>
        <v>GPD</v>
      </c>
      <c r="G258" s="53" t="str">
        <f t="shared" si="124"/>
        <v>F</v>
      </c>
      <c r="H258" s="54" t="s">
        <v>519</v>
      </c>
      <c r="I258" s="53" t="str">
        <f t="shared" si="125"/>
        <v>GDI-GPD-F107</v>
      </c>
      <c r="J258" s="61" t="s">
        <v>520</v>
      </c>
      <c r="K258" s="55" t="s">
        <v>28</v>
      </c>
      <c r="L258" s="56">
        <f t="shared" si="120"/>
        <v>43832</v>
      </c>
      <c r="M258" s="57">
        <v>43832</v>
      </c>
      <c r="N258" s="51">
        <f t="shared" ca="1" si="122"/>
        <v>48</v>
      </c>
      <c r="O258" s="58"/>
      <c r="P258" s="59" t="s">
        <v>2245</v>
      </c>
      <c r="Q258" s="55">
        <v>4</v>
      </c>
      <c r="R258" s="54" t="s">
        <v>197</v>
      </c>
      <c r="U258" s="12"/>
      <c r="W258" s="13"/>
      <c r="X258" s="13"/>
      <c r="Y258" s="13"/>
      <c r="Z258" s="14" t="str">
        <f t="shared" si="123"/>
        <v/>
      </c>
      <c r="AA258" s="15"/>
    </row>
    <row r="259" spans="1:27" s="11" customFormat="1" x14ac:dyDescent="0.2">
      <c r="A259" s="51">
        <f>+SUBTOTAL(103,$D$4:D259)</f>
        <v>256</v>
      </c>
      <c r="B259" s="10" t="s">
        <v>23</v>
      </c>
      <c r="C259" s="10" t="s">
        <v>202</v>
      </c>
      <c r="D259" s="10" t="s">
        <v>289</v>
      </c>
      <c r="E259" s="53" t="str">
        <f t="shared" si="121"/>
        <v>GDI</v>
      </c>
      <c r="F259" s="53" t="str">
        <f t="shared" si="119"/>
        <v>GPD</v>
      </c>
      <c r="G259" s="53" t="str">
        <f t="shared" si="124"/>
        <v>F</v>
      </c>
      <c r="H259" s="54" t="s">
        <v>521</v>
      </c>
      <c r="I259" s="53" t="str">
        <f t="shared" si="125"/>
        <v>GDI-GPD-F108</v>
      </c>
      <c r="J259" s="61" t="s">
        <v>522</v>
      </c>
      <c r="K259" s="55" t="s">
        <v>28</v>
      </c>
      <c r="L259" s="56">
        <f t="shared" si="120"/>
        <v>43832</v>
      </c>
      <c r="M259" s="57">
        <v>43832</v>
      </c>
      <c r="N259" s="51">
        <f t="shared" ca="1" si="122"/>
        <v>48</v>
      </c>
      <c r="O259" s="58"/>
      <c r="P259" s="59" t="s">
        <v>2245</v>
      </c>
      <c r="Q259" s="55">
        <v>4</v>
      </c>
      <c r="R259" s="54" t="s">
        <v>197</v>
      </c>
      <c r="U259" s="12"/>
      <c r="W259" s="13"/>
      <c r="X259" s="13"/>
      <c r="Y259" s="13"/>
      <c r="Z259" s="14" t="str">
        <f t="shared" si="123"/>
        <v/>
      </c>
      <c r="AA259" s="15"/>
    </row>
    <row r="260" spans="1:27" s="11" customFormat="1" x14ac:dyDescent="0.2">
      <c r="A260" s="51">
        <f>+SUBTOTAL(103,$D$4:D260)</f>
        <v>257</v>
      </c>
      <c r="B260" s="10" t="s">
        <v>23</v>
      </c>
      <c r="C260" s="10" t="s">
        <v>202</v>
      </c>
      <c r="D260" s="10" t="s">
        <v>289</v>
      </c>
      <c r="E260" s="53" t="str">
        <f t="shared" si="121"/>
        <v>GDI</v>
      </c>
      <c r="F260" s="53" t="str">
        <f t="shared" si="119"/>
        <v>GPD</v>
      </c>
      <c r="G260" s="53" t="str">
        <f t="shared" si="124"/>
        <v>F</v>
      </c>
      <c r="H260" s="54" t="s">
        <v>523</v>
      </c>
      <c r="I260" s="53" t="str">
        <f t="shared" si="125"/>
        <v>GDI-GPD-F109</v>
      </c>
      <c r="J260" s="61" t="s">
        <v>2043</v>
      </c>
      <c r="K260" s="55" t="s">
        <v>28</v>
      </c>
      <c r="L260" s="56">
        <f t="shared" si="120"/>
        <v>43832</v>
      </c>
      <c r="M260" s="57">
        <v>43832</v>
      </c>
      <c r="N260" s="51">
        <f t="shared" ca="1" si="122"/>
        <v>48</v>
      </c>
      <c r="O260" s="58"/>
      <c r="P260" s="59" t="s">
        <v>2249</v>
      </c>
      <c r="Q260" s="55">
        <v>5</v>
      </c>
      <c r="R260" s="54" t="s">
        <v>197</v>
      </c>
      <c r="U260" s="12"/>
      <c r="W260" s="13"/>
      <c r="X260" s="13"/>
      <c r="Y260" s="13"/>
      <c r="Z260" s="14" t="str">
        <f t="shared" si="123"/>
        <v/>
      </c>
      <c r="AA260" s="15"/>
    </row>
    <row r="261" spans="1:27" s="11" customFormat="1" x14ac:dyDescent="0.2">
      <c r="A261" s="51">
        <f>+SUBTOTAL(103,$D$4:D261)</f>
        <v>258</v>
      </c>
      <c r="B261" s="10" t="s">
        <v>23</v>
      </c>
      <c r="C261" s="10" t="s">
        <v>202</v>
      </c>
      <c r="D261" s="10" t="s">
        <v>289</v>
      </c>
      <c r="E261" s="53" t="str">
        <f t="shared" si="121"/>
        <v>GDI</v>
      </c>
      <c r="F261" s="53" t="str">
        <f t="shared" si="119"/>
        <v>GPD</v>
      </c>
      <c r="G261" s="53" t="str">
        <f t="shared" si="124"/>
        <v>F</v>
      </c>
      <c r="H261" s="54" t="s">
        <v>524</v>
      </c>
      <c r="I261" s="53" t="str">
        <f t="shared" si="125"/>
        <v>GDI-GPD-F110</v>
      </c>
      <c r="J261" s="61" t="s">
        <v>2044</v>
      </c>
      <c r="K261" s="55" t="s">
        <v>28</v>
      </c>
      <c r="L261" s="56">
        <f t="shared" si="120"/>
        <v>43832</v>
      </c>
      <c r="M261" s="57">
        <v>43832</v>
      </c>
      <c r="N261" s="51">
        <f t="shared" ca="1" si="122"/>
        <v>48</v>
      </c>
      <c r="O261" s="58"/>
      <c r="P261" s="59" t="s">
        <v>2249</v>
      </c>
      <c r="Q261" s="55">
        <v>5</v>
      </c>
      <c r="R261" s="54" t="s">
        <v>197</v>
      </c>
      <c r="U261" s="12"/>
      <c r="W261" s="13"/>
      <c r="X261" s="13"/>
      <c r="Y261" s="13"/>
      <c r="Z261" s="14" t="str">
        <f t="shared" si="123"/>
        <v/>
      </c>
      <c r="AA261" s="15"/>
    </row>
    <row r="262" spans="1:27" s="11" customFormat="1" x14ac:dyDescent="0.2">
      <c r="A262" s="51">
        <f>+SUBTOTAL(103,$D$4:D262)</f>
        <v>259</v>
      </c>
      <c r="B262" s="10" t="s">
        <v>23</v>
      </c>
      <c r="C262" s="10" t="s">
        <v>202</v>
      </c>
      <c r="D262" s="10" t="s">
        <v>289</v>
      </c>
      <c r="E262" s="53" t="str">
        <f t="shared" si="121"/>
        <v>GDI</v>
      </c>
      <c r="F262" s="53" t="str">
        <f t="shared" si="119"/>
        <v>GPD</v>
      </c>
      <c r="G262" s="53" t="str">
        <f t="shared" si="124"/>
        <v>F</v>
      </c>
      <c r="H262" s="54" t="s">
        <v>525</v>
      </c>
      <c r="I262" s="53" t="str">
        <f t="shared" si="125"/>
        <v>GDI-GPD-F111</v>
      </c>
      <c r="J262" s="61" t="s">
        <v>526</v>
      </c>
      <c r="K262" s="55" t="s">
        <v>28</v>
      </c>
      <c r="L262" s="56">
        <f t="shared" si="120"/>
        <v>43832</v>
      </c>
      <c r="M262" s="57">
        <v>43832</v>
      </c>
      <c r="N262" s="51">
        <f t="shared" ca="1" si="122"/>
        <v>48</v>
      </c>
      <c r="O262" s="58"/>
      <c r="P262" s="59" t="s">
        <v>2249</v>
      </c>
      <c r="Q262" s="55">
        <v>5</v>
      </c>
      <c r="R262" s="54" t="s">
        <v>197</v>
      </c>
      <c r="U262" s="12"/>
      <c r="W262" s="13"/>
      <c r="X262" s="13"/>
      <c r="Y262" s="13"/>
      <c r="Z262" s="14" t="str">
        <f t="shared" si="123"/>
        <v/>
      </c>
      <c r="AA262" s="15"/>
    </row>
    <row r="263" spans="1:27" s="11" customFormat="1" x14ac:dyDescent="0.2">
      <c r="A263" s="51">
        <f>+SUBTOTAL(103,$D$4:D263)</f>
        <v>260</v>
      </c>
      <c r="B263" s="10" t="s">
        <v>23</v>
      </c>
      <c r="C263" s="10" t="s">
        <v>202</v>
      </c>
      <c r="D263" s="10" t="s">
        <v>289</v>
      </c>
      <c r="E263" s="53" t="str">
        <f t="shared" si="121"/>
        <v>GDI</v>
      </c>
      <c r="F263" s="53" t="str">
        <f t="shared" si="119"/>
        <v>GPD</v>
      </c>
      <c r="G263" s="53" t="str">
        <f t="shared" si="124"/>
        <v>F</v>
      </c>
      <c r="H263" s="54" t="s">
        <v>527</v>
      </c>
      <c r="I263" s="53" t="str">
        <f t="shared" si="125"/>
        <v>GDI-GPD-F112</v>
      </c>
      <c r="J263" s="61" t="s">
        <v>2045</v>
      </c>
      <c r="K263" s="55" t="s">
        <v>28</v>
      </c>
      <c r="L263" s="56">
        <f t="shared" si="120"/>
        <v>43832</v>
      </c>
      <c r="M263" s="57">
        <v>43832</v>
      </c>
      <c r="N263" s="51">
        <f t="shared" ca="1" si="122"/>
        <v>48</v>
      </c>
      <c r="O263" s="58"/>
      <c r="P263" s="59" t="s">
        <v>2249</v>
      </c>
      <c r="Q263" s="55">
        <v>5</v>
      </c>
      <c r="R263" s="54" t="s">
        <v>197</v>
      </c>
      <c r="U263" s="12"/>
      <c r="W263" s="13"/>
      <c r="X263" s="13"/>
      <c r="Y263" s="13"/>
      <c r="Z263" s="14" t="str">
        <f t="shared" si="123"/>
        <v/>
      </c>
      <c r="AA263" s="15"/>
    </row>
    <row r="264" spans="1:27" s="11" customFormat="1" x14ac:dyDescent="0.2">
      <c r="A264" s="51">
        <f>+SUBTOTAL(103,$D$4:D264)</f>
        <v>261</v>
      </c>
      <c r="B264" s="10" t="s">
        <v>23</v>
      </c>
      <c r="C264" s="10" t="s">
        <v>202</v>
      </c>
      <c r="D264" s="10" t="s">
        <v>289</v>
      </c>
      <c r="E264" s="53" t="str">
        <f t="shared" si="121"/>
        <v>GDI</v>
      </c>
      <c r="F264" s="53" t="str">
        <f t="shared" si="119"/>
        <v>GPD</v>
      </c>
      <c r="G264" s="53" t="str">
        <f t="shared" si="124"/>
        <v>F</v>
      </c>
      <c r="H264" s="54" t="s">
        <v>528</v>
      </c>
      <c r="I264" s="53" t="str">
        <f t="shared" si="125"/>
        <v>GDI-GPD-F113</v>
      </c>
      <c r="J264" s="61" t="s">
        <v>529</v>
      </c>
      <c r="K264" s="55" t="s">
        <v>28</v>
      </c>
      <c r="L264" s="56">
        <f t="shared" si="120"/>
        <v>43832</v>
      </c>
      <c r="M264" s="57">
        <v>43832</v>
      </c>
      <c r="N264" s="51">
        <f t="shared" ca="1" si="122"/>
        <v>48</v>
      </c>
      <c r="O264" s="58"/>
      <c r="P264" s="59" t="s">
        <v>2250</v>
      </c>
      <c r="Q264" s="55">
        <v>6</v>
      </c>
      <c r="R264" s="54" t="s">
        <v>197</v>
      </c>
      <c r="U264" s="12"/>
      <c r="W264" s="13"/>
      <c r="X264" s="13"/>
      <c r="Y264" s="13"/>
      <c r="Z264" s="14" t="str">
        <f t="shared" si="123"/>
        <v/>
      </c>
      <c r="AA264" s="15"/>
    </row>
    <row r="265" spans="1:27" s="11" customFormat="1" x14ac:dyDescent="0.2">
      <c r="A265" s="51">
        <f>+SUBTOTAL(103,$D$4:D265)</f>
        <v>262</v>
      </c>
      <c r="B265" s="10" t="s">
        <v>23</v>
      </c>
      <c r="C265" s="10" t="s">
        <v>202</v>
      </c>
      <c r="D265" s="10" t="s">
        <v>289</v>
      </c>
      <c r="E265" s="53" t="str">
        <f t="shared" si="121"/>
        <v>GDI</v>
      </c>
      <c r="F265" s="53" t="str">
        <f t="shared" si="119"/>
        <v>GPD</v>
      </c>
      <c r="G265" s="53" t="str">
        <f t="shared" si="124"/>
        <v>F</v>
      </c>
      <c r="H265" s="54" t="s">
        <v>530</v>
      </c>
      <c r="I265" s="53" t="str">
        <f t="shared" si="125"/>
        <v>GDI-GPD-F114</v>
      </c>
      <c r="J265" s="61" t="s">
        <v>531</v>
      </c>
      <c r="K265" s="55" t="s">
        <v>28</v>
      </c>
      <c r="L265" s="56">
        <f t="shared" si="120"/>
        <v>43832</v>
      </c>
      <c r="M265" s="57">
        <v>43832</v>
      </c>
      <c r="N265" s="51">
        <f t="shared" ca="1" si="122"/>
        <v>48</v>
      </c>
      <c r="O265" s="58"/>
      <c r="P265" s="59" t="s">
        <v>2250</v>
      </c>
      <c r="Q265" s="55">
        <v>6</v>
      </c>
      <c r="R265" s="54" t="s">
        <v>197</v>
      </c>
      <c r="U265" s="12"/>
      <c r="W265" s="13"/>
      <c r="X265" s="13"/>
      <c r="Y265" s="13"/>
      <c r="Z265" s="14" t="str">
        <f t="shared" si="123"/>
        <v/>
      </c>
      <c r="AA265" s="15"/>
    </row>
    <row r="266" spans="1:27" s="11" customFormat="1" x14ac:dyDescent="0.2">
      <c r="A266" s="51">
        <f>+SUBTOTAL(103,$D$4:D266)</f>
        <v>263</v>
      </c>
      <c r="B266" s="10" t="s">
        <v>23</v>
      </c>
      <c r="C266" s="10" t="s">
        <v>202</v>
      </c>
      <c r="D266" s="10" t="s">
        <v>289</v>
      </c>
      <c r="E266" s="53" t="str">
        <f t="shared" si="121"/>
        <v>GDI</v>
      </c>
      <c r="F266" s="53" t="str">
        <f t="shared" ref="F266:F329" si="126">+VLOOKUP(D266,$U$989:$V$1007,2,FALSE)</f>
        <v>GPD</v>
      </c>
      <c r="G266" s="53" t="str">
        <f t="shared" si="124"/>
        <v>F</v>
      </c>
      <c r="H266" s="54" t="s">
        <v>532</v>
      </c>
      <c r="I266" s="53" t="str">
        <f t="shared" si="125"/>
        <v>GDI-GPD-F115</v>
      </c>
      <c r="J266" s="61" t="s">
        <v>533</v>
      </c>
      <c r="K266" s="55" t="s">
        <v>28</v>
      </c>
      <c r="L266" s="56">
        <f t="shared" si="120"/>
        <v>43832</v>
      </c>
      <c r="M266" s="57">
        <v>43832</v>
      </c>
      <c r="N266" s="51">
        <f t="shared" ca="1" si="122"/>
        <v>48</v>
      </c>
      <c r="O266" s="58"/>
      <c r="P266" s="59" t="s">
        <v>2250</v>
      </c>
      <c r="Q266" s="55">
        <v>6</v>
      </c>
      <c r="R266" s="54" t="s">
        <v>197</v>
      </c>
      <c r="U266" s="12"/>
      <c r="W266" s="13"/>
      <c r="X266" s="13"/>
      <c r="Y266" s="13"/>
      <c r="Z266" s="14" t="str">
        <f t="shared" si="123"/>
        <v/>
      </c>
      <c r="AA266" s="15"/>
    </row>
    <row r="267" spans="1:27" s="11" customFormat="1" x14ac:dyDescent="0.2">
      <c r="A267" s="51">
        <f>+SUBTOTAL(103,$D$4:D267)</f>
        <v>264</v>
      </c>
      <c r="B267" s="10" t="s">
        <v>23</v>
      </c>
      <c r="C267" s="10" t="s">
        <v>202</v>
      </c>
      <c r="D267" s="10" t="s">
        <v>289</v>
      </c>
      <c r="E267" s="53" t="str">
        <f t="shared" si="121"/>
        <v>GDI</v>
      </c>
      <c r="F267" s="53" t="str">
        <f t="shared" si="126"/>
        <v>GPD</v>
      </c>
      <c r="G267" s="53" t="str">
        <f t="shared" si="124"/>
        <v>F</v>
      </c>
      <c r="H267" s="54" t="s">
        <v>534</v>
      </c>
      <c r="I267" s="53" t="str">
        <f t="shared" si="125"/>
        <v>GDI-GPD-F116</v>
      </c>
      <c r="J267" s="61" t="s">
        <v>535</v>
      </c>
      <c r="K267" s="55" t="s">
        <v>28</v>
      </c>
      <c r="L267" s="56">
        <f t="shared" si="120"/>
        <v>43832</v>
      </c>
      <c r="M267" s="57">
        <v>43832</v>
      </c>
      <c r="N267" s="51">
        <f t="shared" ca="1" si="122"/>
        <v>48</v>
      </c>
      <c r="O267" s="58"/>
      <c r="P267" s="59" t="s">
        <v>2250</v>
      </c>
      <c r="Q267" s="55">
        <v>6</v>
      </c>
      <c r="R267" s="54" t="s">
        <v>197</v>
      </c>
      <c r="U267" s="12"/>
      <c r="W267" s="13"/>
      <c r="X267" s="13"/>
      <c r="Y267" s="13"/>
      <c r="Z267" s="14" t="str">
        <f t="shared" si="123"/>
        <v/>
      </c>
      <c r="AA267" s="15"/>
    </row>
    <row r="268" spans="1:27" s="11" customFormat="1" x14ac:dyDescent="0.2">
      <c r="A268" s="51">
        <f>+SUBTOTAL(103,$D$4:D268)</f>
        <v>265</v>
      </c>
      <c r="B268" s="10" t="s">
        <v>23</v>
      </c>
      <c r="C268" s="10" t="s">
        <v>202</v>
      </c>
      <c r="D268" s="10" t="s">
        <v>289</v>
      </c>
      <c r="E268" s="53" t="str">
        <f t="shared" si="121"/>
        <v>GDI</v>
      </c>
      <c r="F268" s="53" t="str">
        <f t="shared" si="126"/>
        <v>GPD</v>
      </c>
      <c r="G268" s="53" t="str">
        <f t="shared" si="124"/>
        <v>F</v>
      </c>
      <c r="H268" s="54" t="s">
        <v>536</v>
      </c>
      <c r="I268" s="53" t="str">
        <f t="shared" si="125"/>
        <v>GDI-GPD-F117</v>
      </c>
      <c r="J268" s="61" t="s">
        <v>537</v>
      </c>
      <c r="K268" s="55" t="s">
        <v>217</v>
      </c>
      <c r="L268" s="56">
        <f t="shared" si="120"/>
        <v>43144</v>
      </c>
      <c r="M268" s="57">
        <v>43144</v>
      </c>
      <c r="N268" s="51" t="str">
        <f t="shared" ca="1" si="122"/>
        <v/>
      </c>
      <c r="O268" s="58">
        <v>43838</v>
      </c>
      <c r="P268" s="59" t="s">
        <v>2244</v>
      </c>
      <c r="Q268" s="55">
        <v>2</v>
      </c>
      <c r="R268" s="54" t="s">
        <v>197</v>
      </c>
      <c r="U268" s="12"/>
      <c r="W268" s="13"/>
      <c r="X268" s="13"/>
      <c r="Y268" s="13"/>
      <c r="Z268" s="14" t="str">
        <f t="shared" si="123"/>
        <v/>
      </c>
      <c r="AA268" s="15"/>
    </row>
    <row r="269" spans="1:27" s="11" customFormat="1" x14ac:dyDescent="0.2">
      <c r="A269" s="51">
        <f>+SUBTOTAL(103,$D$4:D269)</f>
        <v>266</v>
      </c>
      <c r="B269" s="10" t="s">
        <v>23</v>
      </c>
      <c r="C269" s="10" t="s">
        <v>202</v>
      </c>
      <c r="D269" s="10" t="s">
        <v>289</v>
      </c>
      <c r="E269" s="53" t="str">
        <f t="shared" si="121"/>
        <v>GDI</v>
      </c>
      <c r="F269" s="53" t="str">
        <f t="shared" si="126"/>
        <v>GPD</v>
      </c>
      <c r="G269" s="53" t="str">
        <f t="shared" si="124"/>
        <v>F</v>
      </c>
      <c r="H269" s="54" t="s">
        <v>538</v>
      </c>
      <c r="I269" s="53" t="str">
        <f t="shared" si="125"/>
        <v>GDI-GPD-F118</v>
      </c>
      <c r="J269" s="61" t="s">
        <v>539</v>
      </c>
      <c r="K269" s="55" t="s">
        <v>217</v>
      </c>
      <c r="L269" s="56">
        <f t="shared" si="120"/>
        <v>43144</v>
      </c>
      <c r="M269" s="57">
        <v>43144</v>
      </c>
      <c r="N269" s="51" t="str">
        <f t="shared" ca="1" si="122"/>
        <v/>
      </c>
      <c r="O269" s="58">
        <v>43838</v>
      </c>
      <c r="P269" s="59" t="s">
        <v>2244</v>
      </c>
      <c r="Q269" s="55">
        <v>2</v>
      </c>
      <c r="R269" s="54" t="s">
        <v>197</v>
      </c>
      <c r="U269" s="12"/>
      <c r="W269" s="13"/>
      <c r="X269" s="13"/>
      <c r="Y269" s="13"/>
      <c r="Z269" s="14" t="str">
        <f t="shared" si="123"/>
        <v/>
      </c>
      <c r="AA269" s="15"/>
    </row>
    <row r="270" spans="1:27" s="11" customFormat="1" x14ac:dyDescent="0.2">
      <c r="A270" s="51">
        <f>+SUBTOTAL(103,$D$4:D270)</f>
        <v>267</v>
      </c>
      <c r="B270" s="10" t="s">
        <v>23</v>
      </c>
      <c r="C270" s="10" t="s">
        <v>202</v>
      </c>
      <c r="D270" s="10" t="s">
        <v>289</v>
      </c>
      <c r="E270" s="53" t="str">
        <f t="shared" si="121"/>
        <v>GDI</v>
      </c>
      <c r="F270" s="53" t="str">
        <f t="shared" si="126"/>
        <v>GPD</v>
      </c>
      <c r="G270" s="53" t="str">
        <f t="shared" si="124"/>
        <v>F</v>
      </c>
      <c r="H270" s="54" t="s">
        <v>540</v>
      </c>
      <c r="I270" s="53" t="str">
        <f t="shared" si="125"/>
        <v>GDI-GPD-F119</v>
      </c>
      <c r="J270" s="61" t="s">
        <v>541</v>
      </c>
      <c r="K270" s="55" t="s">
        <v>217</v>
      </c>
      <c r="L270" s="56">
        <f t="shared" si="120"/>
        <v>43144</v>
      </c>
      <c r="M270" s="57">
        <v>43144</v>
      </c>
      <c r="N270" s="51" t="str">
        <f t="shared" ca="1" si="122"/>
        <v/>
      </c>
      <c r="O270" s="58">
        <v>43838</v>
      </c>
      <c r="P270" s="59" t="s">
        <v>2244</v>
      </c>
      <c r="Q270" s="55">
        <v>2</v>
      </c>
      <c r="R270" s="54" t="s">
        <v>197</v>
      </c>
      <c r="U270" s="12"/>
      <c r="W270" s="13"/>
      <c r="X270" s="13"/>
      <c r="Y270" s="13"/>
      <c r="Z270" s="14" t="str">
        <f t="shared" si="123"/>
        <v/>
      </c>
      <c r="AA270" s="15"/>
    </row>
    <row r="271" spans="1:27" s="11" customFormat="1" x14ac:dyDescent="0.2">
      <c r="A271" s="51">
        <f>+SUBTOTAL(103,$D$4:D271)</f>
        <v>268</v>
      </c>
      <c r="B271" s="10" t="s">
        <v>23</v>
      </c>
      <c r="C271" s="10" t="s">
        <v>202</v>
      </c>
      <c r="D271" s="10" t="s">
        <v>289</v>
      </c>
      <c r="E271" s="53" t="str">
        <f t="shared" si="121"/>
        <v>GDI</v>
      </c>
      <c r="F271" s="53" t="str">
        <f t="shared" si="126"/>
        <v>GPD</v>
      </c>
      <c r="G271" s="53" t="str">
        <f t="shared" si="124"/>
        <v>F</v>
      </c>
      <c r="H271" s="54" t="s">
        <v>542</v>
      </c>
      <c r="I271" s="53" t="str">
        <f t="shared" si="125"/>
        <v>GDI-GPD-F120</v>
      </c>
      <c r="J271" s="61" t="s">
        <v>543</v>
      </c>
      <c r="K271" s="55" t="s">
        <v>217</v>
      </c>
      <c r="L271" s="56">
        <f t="shared" si="120"/>
        <v>43144</v>
      </c>
      <c r="M271" s="57">
        <v>43144</v>
      </c>
      <c r="N271" s="51" t="str">
        <f t="shared" ca="1" si="122"/>
        <v/>
      </c>
      <c r="O271" s="58">
        <v>43838</v>
      </c>
      <c r="P271" s="59" t="s">
        <v>2244</v>
      </c>
      <c r="Q271" s="55">
        <v>2</v>
      </c>
      <c r="R271" s="54" t="s">
        <v>197</v>
      </c>
      <c r="U271" s="12"/>
      <c r="W271" s="13"/>
      <c r="X271" s="13"/>
      <c r="Y271" s="13"/>
      <c r="Z271" s="14" t="str">
        <f t="shared" si="123"/>
        <v/>
      </c>
      <c r="AA271" s="15"/>
    </row>
    <row r="272" spans="1:27" s="11" customFormat="1" x14ac:dyDescent="0.2">
      <c r="A272" s="51">
        <f>+SUBTOTAL(103,$D$4:D272)</f>
        <v>269</v>
      </c>
      <c r="B272" s="10" t="s">
        <v>23</v>
      </c>
      <c r="C272" s="10" t="s">
        <v>202</v>
      </c>
      <c r="D272" s="10" t="s">
        <v>289</v>
      </c>
      <c r="E272" s="53" t="str">
        <f t="shared" ref="E272:E273" si="127">+IF(C272="GESTIÓN TERRITORIAL","GET",IF(C272="DERECHOS HUMANOS","DHH",IF(C272="GESTIÓN CORPORATIVA","GCO",IF(C272="PLANEACIÓN ESTRATÉGICA","PLE",IF(C272="GERENCIA DE LA INFORMACIÓN","GDI","N/A")))))</f>
        <v>GDI</v>
      </c>
      <c r="F272" s="53" t="str">
        <f t="shared" si="126"/>
        <v>GPD</v>
      </c>
      <c r="G272" s="53" t="str">
        <f t="shared" ref="G272:G273" si="128">+IF(OR(LEN(H272)=1,LEN(H272)=2),H272,IF(LEN(H272)=4,MID(H272,1,1),MID(H272,1,2)))</f>
        <v>F</v>
      </c>
      <c r="H272" s="54" t="s">
        <v>1312</v>
      </c>
      <c r="I272" s="53" t="str">
        <f t="shared" ref="I272:I273" si="129">+IF(OR(E272="",F272="",H272=""),"",CONCATENATE(E272,"-",F272,"-",H272))</f>
        <v>GDI-GPD-F121</v>
      </c>
      <c r="J272" s="61" t="s">
        <v>1697</v>
      </c>
      <c r="K272" s="55" t="s">
        <v>28</v>
      </c>
      <c r="L272" s="56">
        <f t="shared" si="120"/>
        <v>43328</v>
      </c>
      <c r="M272" s="57">
        <v>43328</v>
      </c>
      <c r="N272" s="51">
        <f t="shared" ref="N272:N273" ca="1" si="130">+IF(K272="Anulado","",IF(M272="","",DAYS360(M272,TODAY())))</f>
        <v>544</v>
      </c>
      <c r="O272" s="58"/>
      <c r="P272" s="59" t="s">
        <v>1693</v>
      </c>
      <c r="Q272" s="55">
        <v>1</v>
      </c>
      <c r="R272" s="54" t="s">
        <v>197</v>
      </c>
      <c r="U272" s="12"/>
      <c r="W272" s="13"/>
      <c r="X272" s="13"/>
      <c r="Y272" s="13"/>
      <c r="Z272" s="14"/>
      <c r="AA272" s="15"/>
    </row>
    <row r="273" spans="1:27" s="11" customFormat="1" x14ac:dyDescent="0.2">
      <c r="A273" s="51">
        <f>+SUBTOTAL(103,$D$4:D273)</f>
        <v>270</v>
      </c>
      <c r="B273" s="10" t="s">
        <v>23</v>
      </c>
      <c r="C273" s="10" t="s">
        <v>202</v>
      </c>
      <c r="D273" s="10" t="s">
        <v>289</v>
      </c>
      <c r="E273" s="53" t="str">
        <f t="shared" si="127"/>
        <v>GDI</v>
      </c>
      <c r="F273" s="53" t="str">
        <f t="shared" si="126"/>
        <v>GPD</v>
      </c>
      <c r="G273" s="53" t="str">
        <f t="shared" si="128"/>
        <v>F</v>
      </c>
      <c r="H273" s="54" t="s">
        <v>1315</v>
      </c>
      <c r="I273" s="53" t="str">
        <f t="shared" si="129"/>
        <v>GDI-GPD-F122</v>
      </c>
      <c r="J273" s="61" t="s">
        <v>1698</v>
      </c>
      <c r="K273" s="55" t="s">
        <v>28</v>
      </c>
      <c r="L273" s="56">
        <f t="shared" si="120"/>
        <v>43328</v>
      </c>
      <c r="M273" s="57">
        <v>43328</v>
      </c>
      <c r="N273" s="51">
        <f t="shared" ca="1" si="130"/>
        <v>544</v>
      </c>
      <c r="O273" s="58"/>
      <c r="P273" s="59" t="s">
        <v>1693</v>
      </c>
      <c r="Q273" s="55">
        <v>1</v>
      </c>
      <c r="R273" s="54" t="s">
        <v>197</v>
      </c>
      <c r="U273" s="12"/>
      <c r="W273" s="13"/>
      <c r="X273" s="13"/>
      <c r="Y273" s="13"/>
      <c r="Z273" s="14"/>
      <c r="AA273" s="15"/>
    </row>
    <row r="274" spans="1:27" s="11" customFormat="1" x14ac:dyDescent="0.2">
      <c r="A274" s="51">
        <f>+SUBTOTAL(103,$D$4:D274)</f>
        <v>271</v>
      </c>
      <c r="B274" s="10" t="s">
        <v>23</v>
      </c>
      <c r="C274" s="10" t="s">
        <v>202</v>
      </c>
      <c r="D274" s="10" t="s">
        <v>289</v>
      </c>
      <c r="E274" s="53" t="str">
        <f t="shared" ref="E274:E280" si="131">+IF(C274="GESTIÓN TERRITORIAL","GET",IF(C274="DERECHOS HUMANOS","DHH",IF(C274="GESTIÓN CORPORATIVA","GCO",IF(C274="PLANEACIÓN ESTRATÉGICA","PLE",IF(C274="GERENCIA DE LA INFORMACIÓN","GDI","N/A")))))</f>
        <v>GDI</v>
      </c>
      <c r="F274" s="53" t="str">
        <f t="shared" si="126"/>
        <v>GPD</v>
      </c>
      <c r="G274" s="53" t="str">
        <f t="shared" ref="G274:G280" si="132">+IF(OR(LEN(H274)=1,LEN(H274)=2),H274,IF(LEN(H274)=4,MID(H274,1,1),MID(H274,1,2)))</f>
        <v>F</v>
      </c>
      <c r="H274" s="54" t="s">
        <v>1318</v>
      </c>
      <c r="I274" s="53" t="str">
        <f t="shared" ref="I274:I280" si="133">+IF(OR(E274="",F274="",H274=""),"",CONCATENATE(E274,"-",F274,"-",H274))</f>
        <v>GDI-GPD-F123</v>
      </c>
      <c r="J274" s="61" t="s">
        <v>1736</v>
      </c>
      <c r="K274" s="55" t="s">
        <v>28</v>
      </c>
      <c r="L274" s="56">
        <f t="shared" ref="L274:L280" si="134">+IF(M274=0,"",VALUE(M274))</f>
        <v>43343</v>
      </c>
      <c r="M274" s="57">
        <v>43343</v>
      </c>
      <c r="N274" s="51">
        <f t="shared" ref="N274:N280" ca="1" si="135">+IF(K274="Anulado","",IF(M274="","",DAYS360(M274,TODAY())))</f>
        <v>530</v>
      </c>
      <c r="O274" s="58"/>
      <c r="P274" s="59" t="s">
        <v>1744</v>
      </c>
      <c r="Q274" s="55">
        <v>1</v>
      </c>
      <c r="R274" s="54" t="s">
        <v>197</v>
      </c>
      <c r="U274" s="12"/>
      <c r="W274" s="13"/>
      <c r="X274" s="13"/>
      <c r="Y274" s="13"/>
      <c r="Z274" s="14"/>
      <c r="AA274" s="15"/>
    </row>
    <row r="275" spans="1:27" s="11" customFormat="1" x14ac:dyDescent="0.2">
      <c r="A275" s="51">
        <f>+SUBTOTAL(103,$D$4:D275)</f>
        <v>272</v>
      </c>
      <c r="B275" s="10" t="s">
        <v>23</v>
      </c>
      <c r="C275" s="10" t="s">
        <v>202</v>
      </c>
      <c r="D275" s="10" t="s">
        <v>289</v>
      </c>
      <c r="E275" s="53" t="str">
        <f t="shared" si="131"/>
        <v>GDI</v>
      </c>
      <c r="F275" s="53" t="str">
        <f t="shared" si="126"/>
        <v>GPD</v>
      </c>
      <c r="G275" s="53" t="str">
        <f t="shared" si="132"/>
        <v>F</v>
      </c>
      <c r="H275" s="54" t="s">
        <v>1320</v>
      </c>
      <c r="I275" s="53" t="str">
        <f t="shared" si="133"/>
        <v>GDI-GPD-F124</v>
      </c>
      <c r="J275" s="61" t="s">
        <v>1737</v>
      </c>
      <c r="K275" s="55" t="s">
        <v>28</v>
      </c>
      <c r="L275" s="56">
        <f t="shared" si="134"/>
        <v>43343</v>
      </c>
      <c r="M275" s="57">
        <v>43343</v>
      </c>
      <c r="N275" s="51">
        <f t="shared" ca="1" si="135"/>
        <v>530</v>
      </c>
      <c r="O275" s="58"/>
      <c r="P275" s="59" t="s">
        <v>1744</v>
      </c>
      <c r="Q275" s="55">
        <v>1</v>
      </c>
      <c r="R275" s="54" t="s">
        <v>197</v>
      </c>
      <c r="U275" s="12"/>
      <c r="W275" s="13"/>
      <c r="X275" s="13"/>
      <c r="Y275" s="13"/>
      <c r="Z275" s="14"/>
      <c r="AA275" s="15"/>
    </row>
    <row r="276" spans="1:27" s="11" customFormat="1" x14ac:dyDescent="0.2">
      <c r="A276" s="51">
        <f>+SUBTOTAL(103,$D$4:D276)</f>
        <v>273</v>
      </c>
      <c r="B276" s="10" t="s">
        <v>23</v>
      </c>
      <c r="C276" s="10" t="s">
        <v>202</v>
      </c>
      <c r="D276" s="10" t="s">
        <v>289</v>
      </c>
      <c r="E276" s="53" t="str">
        <f t="shared" si="131"/>
        <v>GDI</v>
      </c>
      <c r="F276" s="53" t="str">
        <f t="shared" si="126"/>
        <v>GPD</v>
      </c>
      <c r="G276" s="53" t="str">
        <f t="shared" si="132"/>
        <v>F</v>
      </c>
      <c r="H276" s="54" t="s">
        <v>1323</v>
      </c>
      <c r="I276" s="53" t="str">
        <f t="shared" si="133"/>
        <v>GDI-GPD-F125</v>
      </c>
      <c r="J276" s="61" t="s">
        <v>1738</v>
      </c>
      <c r="K276" s="55" t="s">
        <v>28</v>
      </c>
      <c r="L276" s="56">
        <f t="shared" si="134"/>
        <v>43343</v>
      </c>
      <c r="M276" s="57">
        <v>43343</v>
      </c>
      <c r="N276" s="51">
        <f t="shared" ca="1" si="135"/>
        <v>530</v>
      </c>
      <c r="O276" s="58"/>
      <c r="P276" s="59" t="s">
        <v>1744</v>
      </c>
      <c r="Q276" s="55">
        <v>1</v>
      </c>
      <c r="R276" s="54" t="s">
        <v>197</v>
      </c>
      <c r="U276" s="12"/>
      <c r="W276" s="13"/>
      <c r="X276" s="13"/>
      <c r="Y276" s="13"/>
      <c r="Z276" s="14"/>
      <c r="AA276" s="15"/>
    </row>
    <row r="277" spans="1:27" s="11" customFormat="1" x14ac:dyDescent="0.2">
      <c r="A277" s="51">
        <f>+SUBTOTAL(103,$D$4:D277)</f>
        <v>274</v>
      </c>
      <c r="B277" s="10" t="s">
        <v>23</v>
      </c>
      <c r="C277" s="10" t="s">
        <v>202</v>
      </c>
      <c r="D277" s="10" t="s">
        <v>289</v>
      </c>
      <c r="E277" s="53" t="str">
        <f t="shared" si="131"/>
        <v>GDI</v>
      </c>
      <c r="F277" s="53" t="str">
        <f t="shared" si="126"/>
        <v>GPD</v>
      </c>
      <c r="G277" s="53" t="str">
        <f t="shared" si="132"/>
        <v>F</v>
      </c>
      <c r="H277" s="54" t="s">
        <v>1326</v>
      </c>
      <c r="I277" s="53" t="str">
        <f t="shared" si="133"/>
        <v>GDI-GPD-F126</v>
      </c>
      <c r="J277" s="61" t="s">
        <v>1739</v>
      </c>
      <c r="K277" s="55" t="s">
        <v>28</v>
      </c>
      <c r="L277" s="56">
        <f t="shared" si="134"/>
        <v>43343</v>
      </c>
      <c r="M277" s="57">
        <v>43343</v>
      </c>
      <c r="N277" s="51">
        <f t="shared" ca="1" si="135"/>
        <v>530</v>
      </c>
      <c r="O277" s="58"/>
      <c r="P277" s="59" t="s">
        <v>1744</v>
      </c>
      <c r="Q277" s="55">
        <v>1</v>
      </c>
      <c r="R277" s="54" t="s">
        <v>197</v>
      </c>
      <c r="U277" s="12"/>
      <c r="W277" s="13"/>
      <c r="X277" s="13"/>
      <c r="Y277" s="13"/>
      <c r="Z277" s="14"/>
      <c r="AA277" s="15"/>
    </row>
    <row r="278" spans="1:27" s="11" customFormat="1" ht="18" x14ac:dyDescent="0.2">
      <c r="A278" s="51">
        <f>+SUBTOTAL(103,$D$4:D278)</f>
        <v>275</v>
      </c>
      <c r="B278" s="10" t="s">
        <v>23</v>
      </c>
      <c r="C278" s="10" t="s">
        <v>202</v>
      </c>
      <c r="D278" s="10" t="s">
        <v>289</v>
      </c>
      <c r="E278" s="53" t="str">
        <f t="shared" si="131"/>
        <v>GDI</v>
      </c>
      <c r="F278" s="53" t="str">
        <f t="shared" si="126"/>
        <v>GPD</v>
      </c>
      <c r="G278" s="53" t="str">
        <f t="shared" si="132"/>
        <v>F</v>
      </c>
      <c r="H278" s="54" t="s">
        <v>1329</v>
      </c>
      <c r="I278" s="53" t="str">
        <f t="shared" si="133"/>
        <v>GDI-GPD-F127</v>
      </c>
      <c r="J278" s="61" t="s">
        <v>1740</v>
      </c>
      <c r="K278" s="55" t="s">
        <v>28</v>
      </c>
      <c r="L278" s="56">
        <f t="shared" si="134"/>
        <v>43343</v>
      </c>
      <c r="M278" s="57">
        <v>43343</v>
      </c>
      <c r="N278" s="51">
        <f t="shared" ca="1" si="135"/>
        <v>530</v>
      </c>
      <c r="O278" s="58"/>
      <c r="P278" s="59" t="s">
        <v>1744</v>
      </c>
      <c r="Q278" s="55">
        <v>1</v>
      </c>
      <c r="R278" s="54" t="s">
        <v>197</v>
      </c>
      <c r="U278" s="12"/>
      <c r="W278" s="13"/>
      <c r="X278" s="13"/>
      <c r="Y278" s="13"/>
      <c r="Z278" s="14"/>
      <c r="AA278" s="15"/>
    </row>
    <row r="279" spans="1:27" s="11" customFormat="1" x14ac:dyDescent="0.2">
      <c r="A279" s="51">
        <f>+SUBTOTAL(103,$D$4:D279)</f>
        <v>276</v>
      </c>
      <c r="B279" s="10" t="s">
        <v>23</v>
      </c>
      <c r="C279" s="10" t="s">
        <v>202</v>
      </c>
      <c r="D279" s="10" t="s">
        <v>289</v>
      </c>
      <c r="E279" s="53" t="str">
        <f t="shared" si="131"/>
        <v>GDI</v>
      </c>
      <c r="F279" s="53" t="str">
        <f t="shared" si="126"/>
        <v>GPD</v>
      </c>
      <c r="G279" s="53" t="str">
        <f t="shared" si="132"/>
        <v>F</v>
      </c>
      <c r="H279" s="54" t="s">
        <v>1332</v>
      </c>
      <c r="I279" s="53" t="str">
        <f t="shared" si="133"/>
        <v>GDI-GPD-F128</v>
      </c>
      <c r="J279" s="61" t="s">
        <v>1741</v>
      </c>
      <c r="K279" s="55" t="s">
        <v>28</v>
      </c>
      <c r="L279" s="56">
        <f t="shared" si="134"/>
        <v>43343</v>
      </c>
      <c r="M279" s="57">
        <v>43343</v>
      </c>
      <c r="N279" s="51">
        <f t="shared" ca="1" si="135"/>
        <v>530</v>
      </c>
      <c r="O279" s="58"/>
      <c r="P279" s="59" t="s">
        <v>1744</v>
      </c>
      <c r="Q279" s="55">
        <v>1</v>
      </c>
      <c r="R279" s="54" t="s">
        <v>197</v>
      </c>
      <c r="U279" s="12"/>
      <c r="W279" s="13"/>
      <c r="X279" s="13"/>
      <c r="Y279" s="13"/>
      <c r="Z279" s="14"/>
      <c r="AA279" s="15"/>
    </row>
    <row r="280" spans="1:27" s="11" customFormat="1" ht="18" x14ac:dyDescent="0.2">
      <c r="A280" s="51">
        <f>+SUBTOTAL(103,$D$4:D280)</f>
        <v>277</v>
      </c>
      <c r="B280" s="10" t="s">
        <v>23</v>
      </c>
      <c r="C280" s="10" t="s">
        <v>202</v>
      </c>
      <c r="D280" s="10" t="s">
        <v>289</v>
      </c>
      <c r="E280" s="53" t="str">
        <f t="shared" si="131"/>
        <v>GDI</v>
      </c>
      <c r="F280" s="53" t="str">
        <f t="shared" si="126"/>
        <v>GPD</v>
      </c>
      <c r="G280" s="53" t="str">
        <f t="shared" si="132"/>
        <v>F</v>
      </c>
      <c r="H280" s="54" t="s">
        <v>1335</v>
      </c>
      <c r="I280" s="53" t="str">
        <f t="shared" si="133"/>
        <v>GDI-GPD-F129</v>
      </c>
      <c r="J280" s="61" t="s">
        <v>1742</v>
      </c>
      <c r="K280" s="55" t="s">
        <v>28</v>
      </c>
      <c r="L280" s="56">
        <f t="shared" si="134"/>
        <v>43343</v>
      </c>
      <c r="M280" s="57">
        <v>43343</v>
      </c>
      <c r="N280" s="51">
        <f t="shared" ca="1" si="135"/>
        <v>530</v>
      </c>
      <c r="O280" s="58"/>
      <c r="P280" s="59" t="s">
        <v>1744</v>
      </c>
      <c r="Q280" s="55">
        <v>1</v>
      </c>
      <c r="R280" s="54" t="s">
        <v>197</v>
      </c>
      <c r="U280" s="12"/>
      <c r="W280" s="13"/>
      <c r="X280" s="13"/>
      <c r="Y280" s="13"/>
      <c r="Z280" s="14"/>
      <c r="AA280" s="15"/>
    </row>
    <row r="281" spans="1:27" s="11" customFormat="1" x14ac:dyDescent="0.2">
      <c r="A281" s="51">
        <f>+SUBTOTAL(103,$D$4:D281)</f>
        <v>278</v>
      </c>
      <c r="B281" s="10" t="s">
        <v>23</v>
      </c>
      <c r="C281" s="10" t="s">
        <v>202</v>
      </c>
      <c r="D281" s="10" t="s">
        <v>289</v>
      </c>
      <c r="E281" s="53" t="str">
        <f t="shared" ref="E281:E282" si="136">+IF(C281="GESTIÓN TERRITORIAL","GET",IF(C281="DERECHOS HUMANOS","DHH",IF(C281="GESTIÓN CORPORATIVA","GCO",IF(C281="PLANEACIÓN ESTRATÉGICA","PLE",IF(C281="GERENCIA DE LA INFORMACIÓN","GDI","N/A")))))</f>
        <v>GDI</v>
      </c>
      <c r="F281" s="53" t="str">
        <f t="shared" si="126"/>
        <v>GPD</v>
      </c>
      <c r="G281" s="53" t="str">
        <f t="shared" ref="G281:G282" si="137">+IF(OR(LEN(H281)=1,LEN(H281)=2),H281,IF(LEN(H281)=4,MID(H281,1,1),MID(H281,1,2)))</f>
        <v>F</v>
      </c>
      <c r="H281" s="54" t="s">
        <v>1337</v>
      </c>
      <c r="I281" s="53" t="str">
        <f t="shared" ref="I281:I282" si="138">+IF(OR(E281="",F281="",H281=""),"",CONCATENATE(E281,"-",F281,"-",H281))</f>
        <v>GDI-GPD-F130</v>
      </c>
      <c r="J281" s="61" t="s">
        <v>1786</v>
      </c>
      <c r="K281" s="55" t="s">
        <v>28</v>
      </c>
      <c r="L281" s="56">
        <f t="shared" ref="L281:L282" si="139">+IF(M281=0,"",VALUE(M281))</f>
        <v>43355</v>
      </c>
      <c r="M281" s="57">
        <v>43355</v>
      </c>
      <c r="N281" s="51">
        <f t="shared" ref="N281:N282" ca="1" si="140">+IF(K281="Anulado","",IF(M281="","",DAYS360(M281,TODAY())))</f>
        <v>518</v>
      </c>
      <c r="O281" s="58"/>
      <c r="P281" s="59" t="s">
        <v>1788</v>
      </c>
      <c r="Q281" s="55">
        <v>1</v>
      </c>
      <c r="R281" s="54" t="s">
        <v>197</v>
      </c>
      <c r="U281" s="12"/>
      <c r="W281" s="13"/>
      <c r="X281" s="13"/>
      <c r="Y281" s="13"/>
      <c r="Z281" s="14"/>
      <c r="AA281" s="15"/>
    </row>
    <row r="282" spans="1:27" s="11" customFormat="1" x14ac:dyDescent="0.2">
      <c r="A282" s="51">
        <f>+SUBTOTAL(103,$D$4:D282)</f>
        <v>279</v>
      </c>
      <c r="B282" s="10" t="s">
        <v>23</v>
      </c>
      <c r="C282" s="10" t="s">
        <v>202</v>
      </c>
      <c r="D282" s="10" t="s">
        <v>289</v>
      </c>
      <c r="E282" s="53" t="str">
        <f t="shared" si="136"/>
        <v>GDI</v>
      </c>
      <c r="F282" s="53" t="str">
        <f t="shared" si="126"/>
        <v>GPD</v>
      </c>
      <c r="G282" s="53" t="str">
        <f t="shared" si="137"/>
        <v>F</v>
      </c>
      <c r="H282" s="54" t="s">
        <v>1340</v>
      </c>
      <c r="I282" s="53" t="str">
        <f t="shared" si="138"/>
        <v>GDI-GPD-F131</v>
      </c>
      <c r="J282" s="61" t="s">
        <v>1787</v>
      </c>
      <c r="K282" s="55" t="s">
        <v>28</v>
      </c>
      <c r="L282" s="56">
        <f t="shared" si="139"/>
        <v>43355</v>
      </c>
      <c r="M282" s="57">
        <v>43355</v>
      </c>
      <c r="N282" s="51">
        <f t="shared" ca="1" si="140"/>
        <v>518</v>
      </c>
      <c r="O282" s="58"/>
      <c r="P282" s="59" t="s">
        <v>1788</v>
      </c>
      <c r="Q282" s="55">
        <v>1</v>
      </c>
      <c r="R282" s="54" t="s">
        <v>197</v>
      </c>
      <c r="U282" s="12"/>
      <c r="W282" s="13"/>
      <c r="X282" s="13"/>
      <c r="Y282" s="13"/>
      <c r="Z282" s="14"/>
      <c r="AA282" s="15"/>
    </row>
    <row r="283" spans="1:27" s="11" customFormat="1" ht="18" x14ac:dyDescent="0.2">
      <c r="A283" s="51">
        <f>+SUBTOTAL(103,$D$4:D283)</f>
        <v>280</v>
      </c>
      <c r="B283" s="10" t="s">
        <v>23</v>
      </c>
      <c r="C283" s="10" t="s">
        <v>202</v>
      </c>
      <c r="D283" s="10" t="s">
        <v>289</v>
      </c>
      <c r="E283" s="53" t="str">
        <f t="shared" ref="E283:E284" si="141">+IF(C283="GESTIÓN TERRITORIAL","GET",IF(C283="DERECHOS HUMANOS","DHH",IF(C283="GESTIÓN CORPORATIVA","GCO",IF(C283="PLANEACIÓN ESTRATÉGICA","PLE",IF(C283="GERENCIA DE LA INFORMACIÓN","GDI","N/A")))))</f>
        <v>GDI</v>
      </c>
      <c r="F283" s="53" t="str">
        <f t="shared" si="126"/>
        <v>GPD</v>
      </c>
      <c r="G283" s="53" t="str">
        <f t="shared" ref="G283:G284" si="142">+IF(OR(LEN(H283)=1,LEN(H283)=2),H283,IF(LEN(H283)=4,MID(H283,1,1),MID(H283,1,2)))</f>
        <v>F</v>
      </c>
      <c r="H283" s="54" t="s">
        <v>1594</v>
      </c>
      <c r="I283" s="53" t="str">
        <f t="shared" ref="I283:I284" si="143">+IF(OR(E283="",F283="",H283=""),"",CONCATENATE(E283,"-",F283,"-",H283))</f>
        <v>GDI-GPD-F132</v>
      </c>
      <c r="J283" s="61" t="s">
        <v>1885</v>
      </c>
      <c r="K283" s="55" t="s">
        <v>28</v>
      </c>
      <c r="L283" s="56">
        <f t="shared" ref="L283:L284" si="144">+IF(M283=0,"",VALUE(M283))</f>
        <v>43417</v>
      </c>
      <c r="M283" s="57">
        <v>43417</v>
      </c>
      <c r="N283" s="51">
        <f t="shared" ref="N283:N284" ca="1" si="145">+IF(K283="Anulado","",IF(M283="","",DAYS360(M283,TODAY())))</f>
        <v>457</v>
      </c>
      <c r="O283" s="58"/>
      <c r="P283" s="59" t="s">
        <v>1891</v>
      </c>
      <c r="Q283" s="55">
        <v>2</v>
      </c>
      <c r="R283" s="54" t="s">
        <v>197</v>
      </c>
      <c r="U283" s="12"/>
      <c r="W283" s="13"/>
      <c r="X283" s="13"/>
      <c r="Y283" s="13"/>
      <c r="Z283" s="14"/>
      <c r="AA283" s="15"/>
    </row>
    <row r="284" spans="1:27" s="11" customFormat="1" x14ac:dyDescent="0.2">
      <c r="A284" s="51">
        <f>+SUBTOTAL(103,$D$4:D284)</f>
        <v>281</v>
      </c>
      <c r="B284" s="10" t="s">
        <v>23</v>
      </c>
      <c r="C284" s="10" t="s">
        <v>202</v>
      </c>
      <c r="D284" s="10" t="s">
        <v>289</v>
      </c>
      <c r="E284" s="53" t="str">
        <f t="shared" si="141"/>
        <v>GDI</v>
      </c>
      <c r="F284" s="53" t="str">
        <f t="shared" si="126"/>
        <v>GPD</v>
      </c>
      <c r="G284" s="53" t="str">
        <f t="shared" si="142"/>
        <v>F</v>
      </c>
      <c r="H284" s="54" t="s">
        <v>1656</v>
      </c>
      <c r="I284" s="53" t="str">
        <f t="shared" si="143"/>
        <v>GDI-GPD-F133</v>
      </c>
      <c r="J284" s="61" t="s">
        <v>1886</v>
      </c>
      <c r="K284" s="55" t="s">
        <v>28</v>
      </c>
      <c r="L284" s="56">
        <f t="shared" si="144"/>
        <v>43417</v>
      </c>
      <c r="M284" s="57">
        <v>43417</v>
      </c>
      <c r="N284" s="51">
        <f t="shared" ca="1" si="145"/>
        <v>457</v>
      </c>
      <c r="O284" s="58"/>
      <c r="P284" s="59" t="s">
        <v>1891</v>
      </c>
      <c r="Q284" s="55">
        <v>2</v>
      </c>
      <c r="R284" s="54" t="s">
        <v>197</v>
      </c>
      <c r="U284" s="12"/>
      <c r="W284" s="13"/>
      <c r="X284" s="13"/>
      <c r="Y284" s="13"/>
      <c r="Z284" s="14"/>
      <c r="AA284" s="15"/>
    </row>
    <row r="285" spans="1:27" s="11" customFormat="1" x14ac:dyDescent="0.2">
      <c r="A285" s="51">
        <f>+SUBTOTAL(103,$D$4:D285)</f>
        <v>282</v>
      </c>
      <c r="B285" s="10" t="s">
        <v>23</v>
      </c>
      <c r="C285" s="10" t="s">
        <v>544</v>
      </c>
      <c r="D285" s="10" t="s">
        <v>545</v>
      </c>
      <c r="E285" s="53" t="str">
        <f t="shared" si="121"/>
        <v>N/A</v>
      </c>
      <c r="F285" s="53" t="str">
        <f t="shared" si="126"/>
        <v>CES</v>
      </c>
      <c r="G285" s="53" t="str">
        <f t="shared" si="124"/>
        <v>C</v>
      </c>
      <c r="H285" s="54" t="s">
        <v>26</v>
      </c>
      <c r="I285" s="53" t="str">
        <f t="shared" si="125"/>
        <v>N/A-CES-C</v>
      </c>
      <c r="J285" s="61" t="s">
        <v>27</v>
      </c>
      <c r="K285" s="55" t="s">
        <v>28</v>
      </c>
      <c r="L285" s="56">
        <f t="shared" si="120"/>
        <v>43389</v>
      </c>
      <c r="M285" s="57">
        <v>43389</v>
      </c>
      <c r="N285" s="51">
        <f t="shared" ca="1" si="122"/>
        <v>484</v>
      </c>
      <c r="O285" s="58"/>
      <c r="P285" s="59" t="s">
        <v>1845</v>
      </c>
      <c r="Q285" s="55">
        <v>2</v>
      </c>
      <c r="R285" s="54"/>
      <c r="U285" s="12"/>
      <c r="W285" s="13"/>
      <c r="X285" s="13" t="s">
        <v>547</v>
      </c>
      <c r="Y285" s="13"/>
      <c r="Z285" s="14" t="str">
        <f t="shared" si="123"/>
        <v/>
      </c>
      <c r="AA285" s="15"/>
    </row>
    <row r="286" spans="1:27" s="11" customFormat="1" x14ac:dyDescent="0.2">
      <c r="A286" s="51">
        <f>+SUBTOTAL(103,$D$4:D286)</f>
        <v>283</v>
      </c>
      <c r="B286" s="10" t="s">
        <v>23</v>
      </c>
      <c r="C286" s="10" t="s">
        <v>544</v>
      </c>
      <c r="D286" s="52" t="s">
        <v>545</v>
      </c>
      <c r="E286" s="53" t="str">
        <f t="shared" si="121"/>
        <v>N/A</v>
      </c>
      <c r="F286" s="53" t="str">
        <f t="shared" si="126"/>
        <v>CES</v>
      </c>
      <c r="G286" s="53" t="str">
        <f t="shared" si="124"/>
        <v>MR</v>
      </c>
      <c r="H286" s="54" t="s">
        <v>31</v>
      </c>
      <c r="I286" s="53" t="str">
        <f t="shared" si="125"/>
        <v>N/A-CES-MR</v>
      </c>
      <c r="J286" s="61" t="s">
        <v>2152</v>
      </c>
      <c r="K286" s="55" t="s">
        <v>28</v>
      </c>
      <c r="L286" s="56">
        <f t="shared" si="120"/>
        <v>43774</v>
      </c>
      <c r="M286" s="57">
        <v>43774</v>
      </c>
      <c r="N286" s="51">
        <f t="shared" ca="1" si="122"/>
        <v>105</v>
      </c>
      <c r="O286" s="58"/>
      <c r="P286" s="59" t="s">
        <v>2203</v>
      </c>
      <c r="Q286" s="55">
        <v>2</v>
      </c>
      <c r="R286" s="54"/>
      <c r="U286" s="12"/>
      <c r="W286" s="13"/>
      <c r="X286" s="13" t="s">
        <v>547</v>
      </c>
      <c r="Y286" s="13"/>
      <c r="Z286" s="14" t="str">
        <f t="shared" si="123"/>
        <v/>
      </c>
      <c r="AA286" s="15"/>
    </row>
    <row r="287" spans="1:27" s="11" customFormat="1" ht="18" x14ac:dyDescent="0.2">
      <c r="A287" s="51">
        <f>+SUBTOTAL(103,$D$4:D287)</f>
        <v>284</v>
      </c>
      <c r="B287" s="10" t="s">
        <v>23</v>
      </c>
      <c r="C287" s="10" t="s">
        <v>544</v>
      </c>
      <c r="D287" s="10" t="s">
        <v>545</v>
      </c>
      <c r="E287" s="53" t="str">
        <f t="shared" si="121"/>
        <v>N/A</v>
      </c>
      <c r="F287" s="53" t="str">
        <f t="shared" si="126"/>
        <v>CES</v>
      </c>
      <c r="G287" s="53" t="str">
        <f t="shared" si="124"/>
        <v>M</v>
      </c>
      <c r="H287" s="54" t="s">
        <v>33</v>
      </c>
      <c r="I287" s="53" t="str">
        <f t="shared" si="125"/>
        <v>N/A-CES-M001</v>
      </c>
      <c r="J287" s="61" t="s">
        <v>548</v>
      </c>
      <c r="K287" s="55" t="s">
        <v>28</v>
      </c>
      <c r="L287" s="56">
        <f t="shared" ref="L287:L351" si="146">+IF(M287=0,"",VALUE(M287))</f>
        <v>43099</v>
      </c>
      <c r="M287" s="57">
        <v>43099</v>
      </c>
      <c r="N287" s="51">
        <f t="shared" ca="1" si="122"/>
        <v>770</v>
      </c>
      <c r="O287" s="58"/>
      <c r="P287" s="59" t="s">
        <v>546</v>
      </c>
      <c r="Q287" s="55">
        <v>1</v>
      </c>
      <c r="R287" s="54"/>
      <c r="U287" s="12"/>
      <c r="W287" s="13"/>
      <c r="X287" s="13" t="s">
        <v>547</v>
      </c>
      <c r="Y287" s="13"/>
      <c r="Z287" s="14" t="str">
        <f t="shared" si="123"/>
        <v/>
      </c>
      <c r="AA287" s="15"/>
    </row>
    <row r="288" spans="1:27" s="11" customFormat="1" x14ac:dyDescent="0.2">
      <c r="A288" s="51">
        <f>+SUBTOTAL(103,$D$4:D288)</f>
        <v>285</v>
      </c>
      <c r="B288" s="10" t="s">
        <v>23</v>
      </c>
      <c r="C288" s="10" t="s">
        <v>544</v>
      </c>
      <c r="D288" s="10" t="s">
        <v>545</v>
      </c>
      <c r="E288" s="53" t="str">
        <f t="shared" si="121"/>
        <v>N/A</v>
      </c>
      <c r="F288" s="53" t="str">
        <f t="shared" si="126"/>
        <v>CES</v>
      </c>
      <c r="G288" s="53" t="str">
        <f t="shared" si="124"/>
        <v>P</v>
      </c>
      <c r="H288" s="54" t="s">
        <v>57</v>
      </c>
      <c r="I288" s="53" t="str">
        <f t="shared" si="125"/>
        <v>N/A-CES-P001</v>
      </c>
      <c r="J288" s="61" t="s">
        <v>549</v>
      </c>
      <c r="K288" s="55" t="s">
        <v>28</v>
      </c>
      <c r="L288" s="56">
        <f t="shared" si="146"/>
        <v>43389</v>
      </c>
      <c r="M288" s="57">
        <v>43389</v>
      </c>
      <c r="N288" s="51">
        <f t="shared" ca="1" si="122"/>
        <v>484</v>
      </c>
      <c r="O288" s="58"/>
      <c r="P288" s="59" t="s">
        <v>1845</v>
      </c>
      <c r="Q288" s="55">
        <v>2</v>
      </c>
      <c r="R288" s="54"/>
      <c r="U288" s="12"/>
      <c r="W288" s="13"/>
      <c r="X288" s="13" t="s">
        <v>547</v>
      </c>
      <c r="Y288" s="13"/>
      <c r="Z288" s="14" t="str">
        <f t="shared" si="123"/>
        <v/>
      </c>
      <c r="AA288" s="15"/>
    </row>
    <row r="289" spans="1:27" s="11" customFormat="1" x14ac:dyDescent="0.2">
      <c r="A289" s="51">
        <f>+SUBTOTAL(103,$D$4:D289)</f>
        <v>286</v>
      </c>
      <c r="B289" s="10" t="s">
        <v>23</v>
      </c>
      <c r="C289" s="10" t="s">
        <v>544</v>
      </c>
      <c r="D289" s="10" t="s">
        <v>545</v>
      </c>
      <c r="E289" s="53" t="str">
        <f t="shared" si="121"/>
        <v>N/A</v>
      </c>
      <c r="F289" s="53" t="str">
        <f t="shared" si="126"/>
        <v>CES</v>
      </c>
      <c r="G289" s="53" t="str">
        <f t="shared" si="124"/>
        <v>P</v>
      </c>
      <c r="H289" s="54" t="s">
        <v>61</v>
      </c>
      <c r="I289" s="53" t="str">
        <f t="shared" si="125"/>
        <v>N/A-CES-P002</v>
      </c>
      <c r="J289" s="61" t="s">
        <v>550</v>
      </c>
      <c r="K289" s="55" t="s">
        <v>28</v>
      </c>
      <c r="L289" s="56">
        <f t="shared" si="146"/>
        <v>43389</v>
      </c>
      <c r="M289" s="57">
        <v>43389</v>
      </c>
      <c r="N289" s="51">
        <f t="shared" ca="1" si="122"/>
        <v>484</v>
      </c>
      <c r="O289" s="58"/>
      <c r="P289" s="59" t="s">
        <v>1845</v>
      </c>
      <c r="Q289" s="55">
        <v>2</v>
      </c>
      <c r="R289" s="54"/>
      <c r="U289" s="12"/>
      <c r="W289" s="13"/>
      <c r="X289" s="13" t="s">
        <v>547</v>
      </c>
      <c r="Y289" s="13"/>
      <c r="Z289" s="14"/>
      <c r="AA289" s="15"/>
    </row>
    <row r="290" spans="1:27" s="11" customFormat="1" ht="18" x14ac:dyDescent="0.2">
      <c r="A290" s="51">
        <f>+SUBTOTAL(103,$D$4:D290)</f>
        <v>287</v>
      </c>
      <c r="B290" s="10" t="s">
        <v>23</v>
      </c>
      <c r="C290" s="10" t="s">
        <v>544</v>
      </c>
      <c r="D290" s="10" t="s">
        <v>545</v>
      </c>
      <c r="E290" s="53" t="str">
        <f t="shared" si="121"/>
        <v>N/A</v>
      </c>
      <c r="F290" s="53" t="str">
        <f t="shared" si="126"/>
        <v>CES</v>
      </c>
      <c r="G290" s="53" t="str">
        <f t="shared" si="124"/>
        <v>IN</v>
      </c>
      <c r="H290" s="54" t="s">
        <v>84</v>
      </c>
      <c r="I290" s="53" t="str">
        <f t="shared" si="125"/>
        <v>N/A-CES-IN001</v>
      </c>
      <c r="J290" s="61" t="s">
        <v>551</v>
      </c>
      <c r="K290" s="55" t="s">
        <v>28</v>
      </c>
      <c r="L290" s="56">
        <f t="shared" si="146"/>
        <v>43099</v>
      </c>
      <c r="M290" s="57">
        <v>43099</v>
      </c>
      <c r="N290" s="51">
        <f t="shared" ca="1" si="122"/>
        <v>770</v>
      </c>
      <c r="O290" s="58"/>
      <c r="P290" s="59" t="s">
        <v>546</v>
      </c>
      <c r="Q290" s="55">
        <v>1</v>
      </c>
      <c r="R290" s="54"/>
      <c r="U290" s="12"/>
      <c r="W290" s="13"/>
      <c r="X290" s="13"/>
      <c r="Y290" s="13"/>
      <c r="Z290" s="14" t="str">
        <f>IF(Y290=0,"",EVEN(Y290)/2)</f>
        <v/>
      </c>
      <c r="AA290" s="15"/>
    </row>
    <row r="291" spans="1:27" s="11" customFormat="1" x14ac:dyDescent="0.2">
      <c r="A291" s="51">
        <f>+SUBTOTAL(103,$D$4:D291)</f>
        <v>288</v>
      </c>
      <c r="B291" s="10" t="s">
        <v>23</v>
      </c>
      <c r="C291" s="10" t="s">
        <v>544</v>
      </c>
      <c r="D291" s="10" t="s">
        <v>545</v>
      </c>
      <c r="E291" s="53" t="str">
        <f t="shared" si="121"/>
        <v>N/A</v>
      </c>
      <c r="F291" s="53" t="str">
        <f t="shared" si="126"/>
        <v>CES</v>
      </c>
      <c r="G291" s="53" t="str">
        <f t="shared" si="124"/>
        <v>IN</v>
      </c>
      <c r="H291" s="54" t="s">
        <v>87</v>
      </c>
      <c r="I291" s="53" t="str">
        <f t="shared" si="125"/>
        <v>N/A-CES-IN002</v>
      </c>
      <c r="J291" s="61" t="s">
        <v>552</v>
      </c>
      <c r="K291" s="55" t="s">
        <v>28</v>
      </c>
      <c r="L291" s="56">
        <f t="shared" si="146"/>
        <v>43099</v>
      </c>
      <c r="M291" s="57">
        <v>43099</v>
      </c>
      <c r="N291" s="51">
        <f t="shared" ca="1" si="122"/>
        <v>770</v>
      </c>
      <c r="O291" s="58"/>
      <c r="P291" s="59" t="s">
        <v>546</v>
      </c>
      <c r="Q291" s="55">
        <v>1</v>
      </c>
      <c r="R291" s="54"/>
      <c r="U291" s="12"/>
      <c r="W291" s="13"/>
      <c r="X291" s="13"/>
      <c r="Y291" s="13"/>
      <c r="Z291" s="14"/>
      <c r="AA291" s="15"/>
    </row>
    <row r="292" spans="1:27" s="11" customFormat="1" ht="18" x14ac:dyDescent="0.2">
      <c r="A292" s="51">
        <f>+SUBTOTAL(103,$D$4:D292)</f>
        <v>289</v>
      </c>
      <c r="B292" s="10" t="s">
        <v>23</v>
      </c>
      <c r="C292" s="10" t="s">
        <v>544</v>
      </c>
      <c r="D292" s="10" t="s">
        <v>545</v>
      </c>
      <c r="E292" s="53" t="str">
        <f t="shared" si="121"/>
        <v>N/A</v>
      </c>
      <c r="F292" s="53" t="str">
        <f t="shared" si="126"/>
        <v>CES</v>
      </c>
      <c r="G292" s="53" t="s">
        <v>1573</v>
      </c>
      <c r="H292" s="54" t="s">
        <v>90</v>
      </c>
      <c r="I292" s="53" t="str">
        <f t="shared" si="125"/>
        <v>N/A-CES-IN003</v>
      </c>
      <c r="J292" s="61" t="s">
        <v>1995</v>
      </c>
      <c r="K292" s="55" t="s">
        <v>28</v>
      </c>
      <c r="L292" s="56">
        <f t="shared" si="146"/>
        <v>43567</v>
      </c>
      <c r="M292" s="57">
        <v>43567</v>
      </c>
      <c r="N292" s="51">
        <f t="shared" ca="1" si="122"/>
        <v>308</v>
      </c>
      <c r="O292" s="58"/>
      <c r="P292" s="59" t="s">
        <v>1996</v>
      </c>
      <c r="Q292" s="55">
        <v>1</v>
      </c>
      <c r="R292" s="54" t="s">
        <v>197</v>
      </c>
      <c r="U292" s="12"/>
      <c r="W292" s="13"/>
      <c r="X292" s="13"/>
      <c r="Y292" s="13"/>
      <c r="Z292" s="14"/>
      <c r="AA292" s="15"/>
    </row>
    <row r="293" spans="1:27" s="11" customFormat="1" x14ac:dyDescent="0.2">
      <c r="A293" s="51">
        <f>+SUBTOTAL(103,$D$4:D293)</f>
        <v>290</v>
      </c>
      <c r="B293" s="10" t="s">
        <v>23</v>
      </c>
      <c r="C293" s="10" t="s">
        <v>544</v>
      </c>
      <c r="D293" s="10" t="s">
        <v>545</v>
      </c>
      <c r="E293" s="53" t="str">
        <f t="shared" si="121"/>
        <v>N/A</v>
      </c>
      <c r="F293" s="53" t="str">
        <f t="shared" si="126"/>
        <v>CES</v>
      </c>
      <c r="G293" s="53" t="str">
        <f t="shared" si="124"/>
        <v>F</v>
      </c>
      <c r="H293" s="54" t="s">
        <v>116</v>
      </c>
      <c r="I293" s="53" t="str">
        <f t="shared" si="125"/>
        <v>N/A-CES-F001</v>
      </c>
      <c r="J293" s="61" t="s">
        <v>553</v>
      </c>
      <c r="K293" s="55" t="s">
        <v>28</v>
      </c>
      <c r="L293" s="56">
        <f t="shared" si="146"/>
        <v>43099</v>
      </c>
      <c r="M293" s="57">
        <v>43099</v>
      </c>
      <c r="N293" s="51">
        <f t="shared" ca="1" si="122"/>
        <v>770</v>
      </c>
      <c r="O293" s="58"/>
      <c r="P293" s="59" t="s">
        <v>546</v>
      </c>
      <c r="Q293" s="55">
        <v>1</v>
      </c>
      <c r="R293" s="54"/>
      <c r="U293" s="12"/>
      <c r="W293" s="13"/>
      <c r="X293" s="13"/>
      <c r="Y293" s="13"/>
      <c r="Z293" s="14" t="str">
        <f>IF(Y293=0,"",EVEN(Y293)/2)</f>
        <v/>
      </c>
      <c r="AA293" s="15"/>
    </row>
    <row r="294" spans="1:27" s="11" customFormat="1" x14ac:dyDescent="0.2">
      <c r="A294" s="51">
        <f>+SUBTOTAL(103,$D$4:D294)</f>
        <v>291</v>
      </c>
      <c r="B294" s="10" t="s">
        <v>23</v>
      </c>
      <c r="C294" s="10" t="s">
        <v>544</v>
      </c>
      <c r="D294" s="10" t="s">
        <v>545</v>
      </c>
      <c r="E294" s="53" t="str">
        <f t="shared" si="121"/>
        <v>N/A</v>
      </c>
      <c r="F294" s="53" t="str">
        <f t="shared" si="126"/>
        <v>CES</v>
      </c>
      <c r="G294" s="53" t="str">
        <f t="shared" si="124"/>
        <v>F</v>
      </c>
      <c r="H294" s="54" t="s">
        <v>119</v>
      </c>
      <c r="I294" s="53" t="str">
        <f t="shared" si="125"/>
        <v>N/A-CES-F002</v>
      </c>
      <c r="J294" s="61" t="s">
        <v>554</v>
      </c>
      <c r="K294" s="55" t="s">
        <v>28</v>
      </c>
      <c r="L294" s="56">
        <f t="shared" si="146"/>
        <v>43867</v>
      </c>
      <c r="M294" s="57">
        <v>43867</v>
      </c>
      <c r="N294" s="51">
        <f t="shared" ca="1" si="122"/>
        <v>14</v>
      </c>
      <c r="O294" s="58"/>
      <c r="P294" s="59" t="s">
        <v>2274</v>
      </c>
      <c r="Q294" s="55">
        <v>3</v>
      </c>
      <c r="R294" s="54"/>
      <c r="U294" s="12"/>
      <c r="W294" s="13"/>
      <c r="X294" s="13"/>
      <c r="Y294" s="13"/>
      <c r="Z294" s="14"/>
      <c r="AA294" s="15"/>
    </row>
    <row r="295" spans="1:27" s="11" customFormat="1" x14ac:dyDescent="0.2">
      <c r="A295" s="51">
        <f>+SUBTOTAL(103,$D$4:D295)</f>
        <v>292</v>
      </c>
      <c r="B295" s="10" t="s">
        <v>23</v>
      </c>
      <c r="C295" s="10" t="s">
        <v>544</v>
      </c>
      <c r="D295" s="10" t="s">
        <v>545</v>
      </c>
      <c r="E295" s="53" t="str">
        <f t="shared" si="121"/>
        <v>N/A</v>
      </c>
      <c r="F295" s="53" t="str">
        <f t="shared" si="126"/>
        <v>CES</v>
      </c>
      <c r="G295" s="53" t="str">
        <f t="shared" si="124"/>
        <v>F</v>
      </c>
      <c r="H295" s="54" t="s">
        <v>122</v>
      </c>
      <c r="I295" s="53" t="str">
        <f t="shared" si="125"/>
        <v>N/A-CES-F003</v>
      </c>
      <c r="J295" s="61" t="s">
        <v>555</v>
      </c>
      <c r="K295" s="55" t="s">
        <v>28</v>
      </c>
      <c r="L295" s="56">
        <f t="shared" si="146"/>
        <v>43099</v>
      </c>
      <c r="M295" s="57">
        <v>43099</v>
      </c>
      <c r="N295" s="51">
        <f t="shared" ca="1" si="122"/>
        <v>770</v>
      </c>
      <c r="O295" s="58"/>
      <c r="P295" s="59" t="s">
        <v>546</v>
      </c>
      <c r="Q295" s="55">
        <v>1</v>
      </c>
      <c r="R295" s="54"/>
      <c r="U295" s="12"/>
      <c r="W295" s="13"/>
      <c r="X295" s="13"/>
      <c r="Y295" s="13"/>
      <c r="Z295" s="14"/>
      <c r="AA295" s="15"/>
    </row>
    <row r="296" spans="1:27" s="11" customFormat="1" ht="18" x14ac:dyDescent="0.2">
      <c r="A296" s="51">
        <f>+SUBTOTAL(103,$D$4:D296)</f>
        <v>293</v>
      </c>
      <c r="B296" s="10" t="s">
        <v>23</v>
      </c>
      <c r="C296" s="10" t="s">
        <v>544</v>
      </c>
      <c r="D296" s="10" t="s">
        <v>545</v>
      </c>
      <c r="E296" s="53" t="str">
        <f t="shared" ref="E296:E366" si="147">+IF(C296="GESTIÓN TERRITORIAL","GET",IF(C296="DERECHOS HUMANOS","DHH",IF(C296="GESTIÓN CORPORATIVA","GCO",IF(C296="PLANEACIÓN ESTRATÉGICA","PLE",IF(C296="GERENCIA DE LA INFORMACIÓN","GDI","N/A")))))</f>
        <v>N/A</v>
      </c>
      <c r="F296" s="53" t="str">
        <f t="shared" si="126"/>
        <v>CES</v>
      </c>
      <c r="G296" s="53" t="str">
        <f t="shared" si="124"/>
        <v>F</v>
      </c>
      <c r="H296" s="54" t="s">
        <v>125</v>
      </c>
      <c r="I296" s="53" t="str">
        <f t="shared" si="125"/>
        <v>N/A-CES-F004</v>
      </c>
      <c r="J296" s="61" t="s">
        <v>556</v>
      </c>
      <c r="K296" s="55" t="s">
        <v>28</v>
      </c>
      <c r="L296" s="56">
        <f t="shared" si="146"/>
        <v>43099</v>
      </c>
      <c r="M296" s="57">
        <v>43099</v>
      </c>
      <c r="N296" s="51">
        <f t="shared" ref="N296:N366" ca="1" si="148">+IF(K296="Anulado","",IF(M296="","",DAYS360(M296,TODAY())))</f>
        <v>770</v>
      </c>
      <c r="O296" s="58"/>
      <c r="P296" s="59" t="s">
        <v>546</v>
      </c>
      <c r="Q296" s="55">
        <v>1</v>
      </c>
      <c r="R296" s="54"/>
      <c r="U296" s="12"/>
      <c r="W296" s="13"/>
      <c r="X296" s="13"/>
      <c r="Y296" s="13"/>
      <c r="Z296" s="14"/>
      <c r="AA296" s="15"/>
    </row>
    <row r="297" spans="1:27" s="11" customFormat="1" ht="18" x14ac:dyDescent="0.2">
      <c r="A297" s="51">
        <f>+SUBTOTAL(103,$D$4:D297)</f>
        <v>294</v>
      </c>
      <c r="B297" s="10" t="s">
        <v>23</v>
      </c>
      <c r="C297" s="10" t="s">
        <v>544</v>
      </c>
      <c r="D297" s="10" t="s">
        <v>545</v>
      </c>
      <c r="E297" s="53" t="str">
        <f t="shared" si="147"/>
        <v>N/A</v>
      </c>
      <c r="F297" s="53" t="str">
        <f t="shared" si="126"/>
        <v>CES</v>
      </c>
      <c r="G297" s="53" t="str">
        <f t="shared" si="124"/>
        <v>F</v>
      </c>
      <c r="H297" s="54" t="s">
        <v>128</v>
      </c>
      <c r="I297" s="53" t="str">
        <f t="shared" si="125"/>
        <v>N/A-CES-F005</v>
      </c>
      <c r="J297" s="61" t="s">
        <v>557</v>
      </c>
      <c r="K297" s="55" t="s">
        <v>28</v>
      </c>
      <c r="L297" s="56">
        <f t="shared" si="146"/>
        <v>43099</v>
      </c>
      <c r="M297" s="57">
        <v>43099</v>
      </c>
      <c r="N297" s="51">
        <f t="shared" ca="1" si="148"/>
        <v>770</v>
      </c>
      <c r="O297" s="58"/>
      <c r="P297" s="59" t="s">
        <v>546</v>
      </c>
      <c r="Q297" s="55">
        <v>1</v>
      </c>
      <c r="R297" s="54"/>
      <c r="U297" s="12"/>
      <c r="W297" s="13"/>
      <c r="X297" s="13"/>
      <c r="Y297" s="13"/>
      <c r="Z297" s="14"/>
      <c r="AA297" s="15"/>
    </row>
    <row r="298" spans="1:27" s="11" customFormat="1" x14ac:dyDescent="0.2">
      <c r="A298" s="51">
        <f>+SUBTOTAL(103,$D$4:D298)</f>
        <v>295</v>
      </c>
      <c r="B298" s="10" t="s">
        <v>558</v>
      </c>
      <c r="C298" s="10" t="s">
        <v>559</v>
      </c>
      <c r="D298" s="10" t="s">
        <v>560</v>
      </c>
      <c r="E298" s="53" t="str">
        <f t="shared" si="147"/>
        <v>GET</v>
      </c>
      <c r="F298" s="53" t="str">
        <f t="shared" si="126"/>
        <v>GPL</v>
      </c>
      <c r="G298" s="53" t="str">
        <f t="shared" si="124"/>
        <v>C</v>
      </c>
      <c r="H298" s="54" t="s">
        <v>26</v>
      </c>
      <c r="I298" s="53" t="str">
        <f t="shared" si="125"/>
        <v>GET-GPL-C</v>
      </c>
      <c r="J298" s="61" t="s">
        <v>27</v>
      </c>
      <c r="K298" s="55" t="s">
        <v>28</v>
      </c>
      <c r="L298" s="56">
        <f t="shared" si="146"/>
        <v>43451</v>
      </c>
      <c r="M298" s="57">
        <v>43451</v>
      </c>
      <c r="N298" s="51">
        <f t="shared" ca="1" si="148"/>
        <v>423</v>
      </c>
      <c r="O298" s="58"/>
      <c r="P298" s="59" t="s">
        <v>1939</v>
      </c>
      <c r="Q298" s="55">
        <v>2</v>
      </c>
      <c r="R298" s="54"/>
      <c r="U298" s="12"/>
      <c r="W298" s="13"/>
      <c r="X298" s="13"/>
      <c r="Y298" s="13"/>
      <c r="Z298" s="14" t="str">
        <f t="shared" ref="Z298:Z368" si="149">IF(Y298=0,"",EVEN(Y298)/2)</f>
        <v/>
      </c>
      <c r="AA298" s="15"/>
    </row>
    <row r="299" spans="1:27" s="11" customFormat="1" x14ac:dyDescent="0.2">
      <c r="A299" s="51">
        <f>+SUBTOTAL(103,$D$4:D299)</f>
        <v>296</v>
      </c>
      <c r="B299" s="10" t="s">
        <v>558</v>
      </c>
      <c r="C299" s="10" t="s">
        <v>559</v>
      </c>
      <c r="D299" s="52" t="s">
        <v>560</v>
      </c>
      <c r="E299" s="53" t="str">
        <f t="shared" si="147"/>
        <v>GET</v>
      </c>
      <c r="F299" s="53" t="str">
        <f t="shared" si="126"/>
        <v>GPL</v>
      </c>
      <c r="G299" s="53" t="str">
        <f t="shared" si="124"/>
        <v>MR</v>
      </c>
      <c r="H299" s="54" t="s">
        <v>31</v>
      </c>
      <c r="I299" s="53" t="str">
        <f t="shared" si="125"/>
        <v>GET-GPL-MR</v>
      </c>
      <c r="J299" s="61" t="s">
        <v>2153</v>
      </c>
      <c r="K299" s="55" t="s">
        <v>28</v>
      </c>
      <c r="L299" s="56">
        <f t="shared" si="146"/>
        <v>43826</v>
      </c>
      <c r="M299" s="57">
        <v>43826</v>
      </c>
      <c r="N299" s="51">
        <f t="shared" ca="1" si="148"/>
        <v>53</v>
      </c>
      <c r="O299" s="58"/>
      <c r="P299" s="59" t="s">
        <v>2230</v>
      </c>
      <c r="Q299" s="55">
        <v>2</v>
      </c>
      <c r="R299" s="54"/>
      <c r="U299" s="12"/>
      <c r="W299" s="13"/>
      <c r="X299" s="13"/>
      <c r="Y299" s="13"/>
      <c r="Z299" s="14" t="str">
        <f t="shared" si="149"/>
        <v/>
      </c>
      <c r="AA299" s="15"/>
    </row>
    <row r="300" spans="1:27" s="11" customFormat="1" x14ac:dyDescent="0.2">
      <c r="A300" s="51">
        <f>+SUBTOTAL(103,$D$4:D300)</f>
        <v>297</v>
      </c>
      <c r="B300" s="10" t="s">
        <v>558</v>
      </c>
      <c r="C300" s="10" t="s">
        <v>559</v>
      </c>
      <c r="D300" s="10" t="s">
        <v>560</v>
      </c>
      <c r="E300" s="53" t="str">
        <f t="shared" si="147"/>
        <v>GET</v>
      </c>
      <c r="F300" s="53" t="str">
        <f t="shared" si="126"/>
        <v>GPL</v>
      </c>
      <c r="G300" s="53" t="str">
        <f t="shared" si="124"/>
        <v>P</v>
      </c>
      <c r="H300" s="54" t="s">
        <v>57</v>
      </c>
      <c r="I300" s="53" t="str">
        <f t="shared" si="125"/>
        <v>GET-GPL-P001</v>
      </c>
      <c r="J300" s="61" t="s">
        <v>561</v>
      </c>
      <c r="K300" s="55" t="s">
        <v>28</v>
      </c>
      <c r="L300" s="56">
        <f t="shared" si="146"/>
        <v>43605</v>
      </c>
      <c r="M300" s="57">
        <v>43605</v>
      </c>
      <c r="N300" s="51">
        <f t="shared" ca="1" si="148"/>
        <v>270</v>
      </c>
      <c r="O300" s="58"/>
      <c r="P300" s="59" t="s">
        <v>2013</v>
      </c>
      <c r="Q300" s="55">
        <v>2</v>
      </c>
      <c r="R300" s="54" t="s">
        <v>562</v>
      </c>
      <c r="U300" s="12"/>
      <c r="W300" s="13"/>
      <c r="X300" s="13"/>
      <c r="Y300" s="13"/>
      <c r="Z300" s="14" t="str">
        <f t="shared" si="149"/>
        <v/>
      </c>
      <c r="AA300" s="15" t="s">
        <v>563</v>
      </c>
    </row>
    <row r="301" spans="1:27" s="11" customFormat="1" ht="18" x14ac:dyDescent="0.2">
      <c r="A301" s="51">
        <f>+SUBTOTAL(103,$D$4:D301)</f>
        <v>298</v>
      </c>
      <c r="B301" s="10" t="s">
        <v>558</v>
      </c>
      <c r="C301" s="10" t="s">
        <v>559</v>
      </c>
      <c r="D301" s="10" t="s">
        <v>560</v>
      </c>
      <c r="E301" s="53" t="str">
        <f t="shared" si="147"/>
        <v>GET</v>
      </c>
      <c r="F301" s="53" t="str">
        <f t="shared" si="126"/>
        <v>GPL</v>
      </c>
      <c r="G301" s="53" t="str">
        <f t="shared" ref="G301:G371" si="150">+IF(OR(LEN(H301)=1,LEN(H301)=2),H301,IF(LEN(H301)=4,MID(H301,1,1),MID(H301,1,2)))</f>
        <v>P</v>
      </c>
      <c r="H301" s="54" t="s">
        <v>61</v>
      </c>
      <c r="I301" s="53" t="str">
        <f t="shared" ref="I301:I371" si="151">+IF(OR(E301="",F301="",H301=""),"",CONCATENATE(E301,"-",F301,"-",H301))</f>
        <v>GET-GPL-P002</v>
      </c>
      <c r="J301" s="61" t="s">
        <v>1755</v>
      </c>
      <c r="K301" s="55" t="s">
        <v>28</v>
      </c>
      <c r="L301" s="56">
        <f t="shared" si="146"/>
        <v>43349</v>
      </c>
      <c r="M301" s="57">
        <v>43349</v>
      </c>
      <c r="N301" s="51">
        <f t="shared" ca="1" si="148"/>
        <v>524</v>
      </c>
      <c r="O301" s="58"/>
      <c r="P301" s="59" t="s">
        <v>1756</v>
      </c>
      <c r="Q301" s="55">
        <v>2</v>
      </c>
      <c r="R301" s="54" t="s">
        <v>564</v>
      </c>
      <c r="U301" s="12"/>
      <c r="W301" s="13"/>
      <c r="X301" s="13"/>
      <c r="Y301" s="13"/>
      <c r="Z301" s="14" t="str">
        <f t="shared" si="149"/>
        <v/>
      </c>
      <c r="AA301" s="15" t="s">
        <v>563</v>
      </c>
    </row>
    <row r="302" spans="1:27" s="11" customFormat="1" x14ac:dyDescent="0.2">
      <c r="A302" s="51">
        <f>+SUBTOTAL(103,$D$4:D302)</f>
        <v>299</v>
      </c>
      <c r="B302" s="10" t="s">
        <v>558</v>
      </c>
      <c r="C302" s="10" t="s">
        <v>559</v>
      </c>
      <c r="D302" s="10" t="s">
        <v>560</v>
      </c>
      <c r="E302" s="53" t="str">
        <f t="shared" si="147"/>
        <v>GET</v>
      </c>
      <c r="F302" s="53" t="str">
        <f t="shared" si="126"/>
        <v>GPL</v>
      </c>
      <c r="G302" s="53" t="str">
        <f t="shared" si="150"/>
        <v>P</v>
      </c>
      <c r="H302" s="54" t="s">
        <v>64</v>
      </c>
      <c r="I302" s="53" t="str">
        <f t="shared" si="151"/>
        <v>GET-GPL-P003</v>
      </c>
      <c r="J302" s="61" t="s">
        <v>565</v>
      </c>
      <c r="K302" s="55" t="s">
        <v>217</v>
      </c>
      <c r="L302" s="56">
        <f t="shared" si="146"/>
        <v>43046</v>
      </c>
      <c r="M302" s="57">
        <v>43046</v>
      </c>
      <c r="N302" s="51" t="str">
        <f t="shared" ca="1" si="148"/>
        <v/>
      </c>
      <c r="O302" s="58">
        <v>43353</v>
      </c>
      <c r="P302" s="59" t="s">
        <v>1759</v>
      </c>
      <c r="Q302" s="55">
        <v>1</v>
      </c>
      <c r="R302" s="54" t="s">
        <v>566</v>
      </c>
      <c r="U302" s="12"/>
      <c r="W302" s="13"/>
      <c r="X302" s="13"/>
      <c r="Y302" s="13"/>
      <c r="Z302" s="14" t="str">
        <f t="shared" si="149"/>
        <v/>
      </c>
      <c r="AA302" s="15" t="s">
        <v>567</v>
      </c>
    </row>
    <row r="303" spans="1:27" s="11" customFormat="1" ht="18" x14ac:dyDescent="0.2">
      <c r="A303" s="51">
        <f>+SUBTOTAL(103,$D$4:D303)</f>
        <v>300</v>
      </c>
      <c r="B303" s="10" t="s">
        <v>558</v>
      </c>
      <c r="C303" s="10" t="s">
        <v>559</v>
      </c>
      <c r="D303" s="10" t="s">
        <v>560</v>
      </c>
      <c r="E303" s="53" t="str">
        <f t="shared" si="147"/>
        <v>GET</v>
      </c>
      <c r="F303" s="53" t="str">
        <f t="shared" si="126"/>
        <v>GPL</v>
      </c>
      <c r="G303" s="53" t="str">
        <f t="shared" si="150"/>
        <v>P</v>
      </c>
      <c r="H303" s="54" t="s">
        <v>67</v>
      </c>
      <c r="I303" s="53" t="str">
        <f t="shared" si="151"/>
        <v>GET-GPL-P004</v>
      </c>
      <c r="J303" s="61" t="s">
        <v>1908</v>
      </c>
      <c r="K303" s="55" t="s">
        <v>28</v>
      </c>
      <c r="L303" s="56">
        <f t="shared" si="146"/>
        <v>43430</v>
      </c>
      <c r="M303" s="57">
        <v>43430</v>
      </c>
      <c r="N303" s="51">
        <f t="shared" ca="1" si="148"/>
        <v>444</v>
      </c>
      <c r="O303" s="58"/>
      <c r="P303" s="59" t="s">
        <v>1909</v>
      </c>
      <c r="Q303" s="55">
        <v>2</v>
      </c>
      <c r="R303" s="54" t="s">
        <v>568</v>
      </c>
      <c r="U303" s="12"/>
      <c r="W303" s="13"/>
      <c r="X303" s="13"/>
      <c r="Y303" s="13"/>
      <c r="Z303" s="14" t="str">
        <f t="shared" si="149"/>
        <v/>
      </c>
      <c r="AA303" s="15" t="s">
        <v>563</v>
      </c>
    </row>
    <row r="304" spans="1:27" s="11" customFormat="1" ht="18" x14ac:dyDescent="0.2">
      <c r="A304" s="51">
        <f>+SUBTOTAL(103,$D$4:D304)</f>
        <v>301</v>
      </c>
      <c r="B304" s="10" t="s">
        <v>558</v>
      </c>
      <c r="C304" s="10" t="s">
        <v>559</v>
      </c>
      <c r="D304" s="10" t="s">
        <v>560</v>
      </c>
      <c r="E304" s="53" t="str">
        <f t="shared" si="147"/>
        <v>GET</v>
      </c>
      <c r="F304" s="53" t="str">
        <f t="shared" si="126"/>
        <v>GPL</v>
      </c>
      <c r="G304" s="53" t="str">
        <f t="shared" si="150"/>
        <v>IN</v>
      </c>
      <c r="H304" s="54" t="s">
        <v>84</v>
      </c>
      <c r="I304" s="53" t="str">
        <f t="shared" si="151"/>
        <v>GET-GPL-IN001</v>
      </c>
      <c r="J304" s="61" t="s">
        <v>569</v>
      </c>
      <c r="K304" s="55" t="s">
        <v>217</v>
      </c>
      <c r="L304" s="56">
        <f t="shared" si="146"/>
        <v>43046</v>
      </c>
      <c r="M304" s="57">
        <v>43046</v>
      </c>
      <c r="N304" s="51" t="str">
        <f t="shared" ca="1" si="148"/>
        <v/>
      </c>
      <c r="O304" s="58">
        <v>43601</v>
      </c>
      <c r="P304" s="59" t="s">
        <v>2011</v>
      </c>
      <c r="Q304" s="55">
        <v>1</v>
      </c>
      <c r="R304" s="54" t="s">
        <v>570</v>
      </c>
      <c r="U304" s="12"/>
      <c r="W304" s="13"/>
      <c r="X304" s="13"/>
      <c r="Y304" s="13"/>
      <c r="Z304" s="14" t="str">
        <f t="shared" si="149"/>
        <v/>
      </c>
      <c r="AA304" s="15"/>
    </row>
    <row r="305" spans="1:27" s="11" customFormat="1" ht="18" x14ac:dyDescent="0.2">
      <c r="A305" s="51">
        <f>+SUBTOTAL(103,$D$4:D305)</f>
        <v>302</v>
      </c>
      <c r="B305" s="10" t="s">
        <v>558</v>
      </c>
      <c r="C305" s="10" t="s">
        <v>559</v>
      </c>
      <c r="D305" s="10" t="s">
        <v>560</v>
      </c>
      <c r="E305" s="53" t="str">
        <f t="shared" si="147"/>
        <v>GET</v>
      </c>
      <c r="F305" s="53" t="str">
        <f t="shared" si="126"/>
        <v>GPL</v>
      </c>
      <c r="G305" s="53" t="str">
        <f t="shared" si="150"/>
        <v>F</v>
      </c>
      <c r="H305" s="54" t="s">
        <v>116</v>
      </c>
      <c r="I305" s="53" t="str">
        <f t="shared" si="151"/>
        <v>GET-GPL-F001</v>
      </c>
      <c r="J305" s="61" t="s">
        <v>2014</v>
      </c>
      <c r="K305" s="55" t="s">
        <v>28</v>
      </c>
      <c r="L305" s="56">
        <f t="shared" si="146"/>
        <v>43605</v>
      </c>
      <c r="M305" s="57">
        <v>43605</v>
      </c>
      <c r="N305" s="51">
        <f t="shared" ca="1" si="148"/>
        <v>270</v>
      </c>
      <c r="O305" s="58"/>
      <c r="P305" s="59" t="s">
        <v>2013</v>
      </c>
      <c r="Q305" s="55">
        <v>2</v>
      </c>
      <c r="R305" s="54" t="s">
        <v>571</v>
      </c>
      <c r="U305" s="12"/>
      <c r="W305" s="13"/>
      <c r="X305" s="13"/>
      <c r="Y305" s="13"/>
      <c r="Z305" s="14" t="str">
        <f t="shared" si="149"/>
        <v/>
      </c>
      <c r="AA305" s="15"/>
    </row>
    <row r="306" spans="1:27" s="11" customFormat="1" x14ac:dyDescent="0.2">
      <c r="A306" s="51">
        <f>+SUBTOTAL(103,$D$4:D306)</f>
        <v>303</v>
      </c>
      <c r="B306" s="10" t="s">
        <v>558</v>
      </c>
      <c r="C306" s="10" t="s">
        <v>559</v>
      </c>
      <c r="D306" s="10" t="s">
        <v>560</v>
      </c>
      <c r="E306" s="53" t="str">
        <f t="shared" si="147"/>
        <v>GET</v>
      </c>
      <c r="F306" s="53" t="str">
        <f t="shared" si="126"/>
        <v>GPL</v>
      </c>
      <c r="G306" s="53" t="str">
        <f t="shared" si="150"/>
        <v>F</v>
      </c>
      <c r="H306" s="54" t="s">
        <v>119</v>
      </c>
      <c r="I306" s="53" t="str">
        <f t="shared" si="151"/>
        <v>GET-GPL-F002</v>
      </c>
      <c r="J306" s="61" t="s">
        <v>572</v>
      </c>
      <c r="K306" s="55" t="s">
        <v>28</v>
      </c>
      <c r="L306" s="56">
        <f t="shared" si="146"/>
        <v>43430</v>
      </c>
      <c r="M306" s="57">
        <v>43430</v>
      </c>
      <c r="N306" s="51">
        <f t="shared" ca="1" si="148"/>
        <v>444</v>
      </c>
      <c r="O306" s="58"/>
      <c r="P306" s="59" t="s">
        <v>1911</v>
      </c>
      <c r="Q306" s="55">
        <v>2</v>
      </c>
      <c r="R306" s="54"/>
      <c r="U306" s="12"/>
      <c r="W306" s="13"/>
      <c r="X306" s="13"/>
      <c r="Y306" s="13"/>
      <c r="Z306" s="14" t="str">
        <f t="shared" si="149"/>
        <v/>
      </c>
      <c r="AA306" s="15"/>
    </row>
    <row r="307" spans="1:27" s="11" customFormat="1" x14ac:dyDescent="0.2">
      <c r="A307" s="51">
        <f>+SUBTOTAL(103,$D$4:D307)</f>
        <v>304</v>
      </c>
      <c r="B307" s="10" t="s">
        <v>558</v>
      </c>
      <c r="C307" s="10" t="s">
        <v>559</v>
      </c>
      <c r="D307" s="10" t="s">
        <v>573</v>
      </c>
      <c r="E307" s="53" t="str">
        <f t="shared" si="147"/>
        <v>GET</v>
      </c>
      <c r="F307" s="53" t="str">
        <f t="shared" si="126"/>
        <v>IVC</v>
      </c>
      <c r="G307" s="53" t="str">
        <f t="shared" si="150"/>
        <v>C</v>
      </c>
      <c r="H307" s="54" t="s">
        <v>26</v>
      </c>
      <c r="I307" s="53" t="str">
        <f t="shared" si="151"/>
        <v>GET-IVC-C</v>
      </c>
      <c r="J307" s="61" t="s">
        <v>27</v>
      </c>
      <c r="K307" s="55" t="s">
        <v>28</v>
      </c>
      <c r="L307" s="56">
        <f t="shared" si="146"/>
        <v>43049</v>
      </c>
      <c r="M307" s="57">
        <v>43049</v>
      </c>
      <c r="N307" s="51">
        <f t="shared" ca="1" si="148"/>
        <v>820</v>
      </c>
      <c r="O307" s="58"/>
      <c r="P307" s="59">
        <v>160196</v>
      </c>
      <c r="Q307" s="55">
        <v>1</v>
      </c>
      <c r="R307" s="54"/>
      <c r="U307" s="12"/>
      <c r="W307" s="13"/>
      <c r="X307" s="13" t="s">
        <v>547</v>
      </c>
      <c r="Y307" s="13"/>
      <c r="Z307" s="14" t="str">
        <f t="shared" si="149"/>
        <v/>
      </c>
      <c r="AA307" s="15"/>
    </row>
    <row r="308" spans="1:27" s="11" customFormat="1" x14ac:dyDescent="0.2">
      <c r="A308" s="51">
        <f>+SUBTOTAL(103,$D$4:D308)</f>
        <v>305</v>
      </c>
      <c r="B308" s="10" t="s">
        <v>558</v>
      </c>
      <c r="C308" s="10" t="s">
        <v>559</v>
      </c>
      <c r="D308" s="52" t="s">
        <v>573</v>
      </c>
      <c r="E308" s="53" t="str">
        <f t="shared" si="147"/>
        <v>GET</v>
      </c>
      <c r="F308" s="53" t="str">
        <f t="shared" si="126"/>
        <v>IVC</v>
      </c>
      <c r="G308" s="53" t="str">
        <f t="shared" si="150"/>
        <v>MR</v>
      </c>
      <c r="H308" s="54" t="s">
        <v>31</v>
      </c>
      <c r="I308" s="53" t="str">
        <f t="shared" si="151"/>
        <v>GET-IVC-MR</v>
      </c>
      <c r="J308" s="61" t="s">
        <v>2154</v>
      </c>
      <c r="K308" s="55" t="s">
        <v>28</v>
      </c>
      <c r="L308" s="56">
        <f t="shared" si="146"/>
        <v>43761</v>
      </c>
      <c r="M308" s="57">
        <v>43761</v>
      </c>
      <c r="N308" s="51">
        <f t="shared" ca="1" si="148"/>
        <v>117</v>
      </c>
      <c r="O308" s="58"/>
      <c r="P308" s="59" t="s">
        <v>2168</v>
      </c>
      <c r="Q308" s="55">
        <v>2</v>
      </c>
      <c r="R308" s="54"/>
      <c r="U308" s="12"/>
      <c r="W308" s="13"/>
      <c r="X308" s="13" t="s">
        <v>547</v>
      </c>
      <c r="Y308" s="13"/>
      <c r="Z308" s="14" t="str">
        <f t="shared" si="149"/>
        <v/>
      </c>
      <c r="AA308" s="15"/>
    </row>
    <row r="309" spans="1:27" s="11" customFormat="1" x14ac:dyDescent="0.2">
      <c r="A309" s="51">
        <f>+SUBTOTAL(103,$D$4:D309)</f>
        <v>306</v>
      </c>
      <c r="B309" s="10" t="s">
        <v>558</v>
      </c>
      <c r="C309" s="10" t="s">
        <v>559</v>
      </c>
      <c r="D309" s="10" t="s">
        <v>573</v>
      </c>
      <c r="E309" s="53" t="str">
        <f t="shared" si="147"/>
        <v>GET</v>
      </c>
      <c r="F309" s="53" t="str">
        <f t="shared" si="126"/>
        <v>IVC</v>
      </c>
      <c r="G309" s="53" t="str">
        <f t="shared" si="150"/>
        <v>P</v>
      </c>
      <c r="H309" s="54" t="s">
        <v>57</v>
      </c>
      <c r="I309" s="53" t="str">
        <f t="shared" si="151"/>
        <v>GET-IVC-P001</v>
      </c>
      <c r="J309" s="61" t="s">
        <v>575</v>
      </c>
      <c r="K309" s="55" t="s">
        <v>28</v>
      </c>
      <c r="L309" s="56">
        <f t="shared" si="146"/>
        <v>43069</v>
      </c>
      <c r="M309" s="57">
        <v>43069</v>
      </c>
      <c r="N309" s="51">
        <f t="shared" ca="1" si="148"/>
        <v>800</v>
      </c>
      <c r="O309" s="58"/>
      <c r="P309" s="59" t="s">
        <v>576</v>
      </c>
      <c r="Q309" s="55">
        <v>1</v>
      </c>
      <c r="R309" s="54" t="s">
        <v>577</v>
      </c>
      <c r="U309" s="12"/>
      <c r="W309" s="13"/>
      <c r="X309" s="13" t="s">
        <v>547</v>
      </c>
      <c r="Y309" s="13"/>
      <c r="Z309" s="14" t="str">
        <f t="shared" si="149"/>
        <v/>
      </c>
      <c r="AA309" s="16" t="s">
        <v>578</v>
      </c>
    </row>
    <row r="310" spans="1:27" s="11" customFormat="1" ht="27" x14ac:dyDescent="0.2">
      <c r="A310" s="51">
        <f>+SUBTOTAL(103,$D$4:D310)</f>
        <v>307</v>
      </c>
      <c r="B310" s="10" t="s">
        <v>558</v>
      </c>
      <c r="C310" s="10" t="s">
        <v>559</v>
      </c>
      <c r="D310" s="10" t="s">
        <v>573</v>
      </c>
      <c r="E310" s="53" t="str">
        <f t="shared" si="147"/>
        <v>GET</v>
      </c>
      <c r="F310" s="53" t="str">
        <f t="shared" si="126"/>
        <v>IVC</v>
      </c>
      <c r="G310" s="53" t="str">
        <f t="shared" si="150"/>
        <v>P</v>
      </c>
      <c r="H310" s="54" t="s">
        <v>61</v>
      </c>
      <c r="I310" s="53" t="str">
        <f t="shared" si="151"/>
        <v>GET-IVC-P002</v>
      </c>
      <c r="J310" s="61" t="s">
        <v>579</v>
      </c>
      <c r="K310" s="55" t="s">
        <v>28</v>
      </c>
      <c r="L310" s="56">
        <f t="shared" si="146"/>
        <v>43069</v>
      </c>
      <c r="M310" s="57">
        <v>43069</v>
      </c>
      <c r="N310" s="51">
        <f t="shared" ca="1" si="148"/>
        <v>800</v>
      </c>
      <c r="O310" s="58"/>
      <c r="P310" s="59" t="s">
        <v>576</v>
      </c>
      <c r="Q310" s="55">
        <v>1</v>
      </c>
      <c r="R310" s="54" t="s">
        <v>580</v>
      </c>
      <c r="U310" s="12"/>
      <c r="W310" s="13"/>
      <c r="X310" s="13" t="s">
        <v>547</v>
      </c>
      <c r="Y310" s="13"/>
      <c r="Z310" s="14" t="str">
        <f t="shared" si="149"/>
        <v/>
      </c>
      <c r="AA310" s="16" t="s">
        <v>578</v>
      </c>
    </row>
    <row r="311" spans="1:27" s="11" customFormat="1" ht="18" x14ac:dyDescent="0.2">
      <c r="A311" s="51">
        <f>+SUBTOTAL(103,$D$4:D311)</f>
        <v>308</v>
      </c>
      <c r="B311" s="10" t="s">
        <v>558</v>
      </c>
      <c r="C311" s="10" t="s">
        <v>559</v>
      </c>
      <c r="D311" s="10" t="s">
        <v>573</v>
      </c>
      <c r="E311" s="53" t="str">
        <f t="shared" si="147"/>
        <v>GET</v>
      </c>
      <c r="F311" s="53" t="str">
        <f t="shared" si="126"/>
        <v>IVC</v>
      </c>
      <c r="G311" s="53" t="str">
        <f t="shared" si="150"/>
        <v>P</v>
      </c>
      <c r="H311" s="54" t="s">
        <v>64</v>
      </c>
      <c r="I311" s="53" t="str">
        <f t="shared" si="151"/>
        <v>GET-IVC-P003</v>
      </c>
      <c r="J311" s="61" t="s">
        <v>581</v>
      </c>
      <c r="K311" s="55" t="s">
        <v>28</v>
      </c>
      <c r="L311" s="56">
        <f t="shared" si="146"/>
        <v>43069</v>
      </c>
      <c r="M311" s="57">
        <v>43069</v>
      </c>
      <c r="N311" s="51">
        <f t="shared" ca="1" si="148"/>
        <v>800</v>
      </c>
      <c r="O311" s="58"/>
      <c r="P311" s="59" t="s">
        <v>576</v>
      </c>
      <c r="Q311" s="55">
        <v>1</v>
      </c>
      <c r="R311" s="54" t="s">
        <v>582</v>
      </c>
      <c r="U311" s="12"/>
      <c r="W311" s="13"/>
      <c r="X311" s="13" t="s">
        <v>547</v>
      </c>
      <c r="Y311" s="13"/>
      <c r="Z311" s="14" t="str">
        <f t="shared" si="149"/>
        <v/>
      </c>
      <c r="AA311" s="15" t="s">
        <v>578</v>
      </c>
    </row>
    <row r="312" spans="1:27" s="11" customFormat="1" x14ac:dyDescent="0.2">
      <c r="A312" s="51">
        <f>+SUBTOTAL(103,$D$4:D312)</f>
        <v>309</v>
      </c>
      <c r="B312" s="10" t="s">
        <v>558</v>
      </c>
      <c r="C312" s="10" t="s">
        <v>559</v>
      </c>
      <c r="D312" s="10" t="s">
        <v>573</v>
      </c>
      <c r="E312" s="53" t="str">
        <f t="shared" si="147"/>
        <v>GET</v>
      </c>
      <c r="F312" s="53" t="str">
        <f t="shared" si="126"/>
        <v>IVC</v>
      </c>
      <c r="G312" s="53" t="str">
        <f t="shared" si="150"/>
        <v>P</v>
      </c>
      <c r="H312" s="54" t="s">
        <v>67</v>
      </c>
      <c r="I312" s="53" t="str">
        <f t="shared" si="151"/>
        <v>GET-IVC-P004</v>
      </c>
      <c r="J312" s="61" t="s">
        <v>583</v>
      </c>
      <c r="K312" s="55" t="s">
        <v>28</v>
      </c>
      <c r="L312" s="56">
        <f t="shared" si="146"/>
        <v>43069</v>
      </c>
      <c r="M312" s="57">
        <v>43069</v>
      </c>
      <c r="N312" s="51">
        <f t="shared" ca="1" si="148"/>
        <v>800</v>
      </c>
      <c r="O312" s="58"/>
      <c r="P312" s="59" t="s">
        <v>576</v>
      </c>
      <c r="Q312" s="55">
        <v>1</v>
      </c>
      <c r="R312" s="54" t="s">
        <v>584</v>
      </c>
      <c r="U312" s="12"/>
      <c r="W312" s="13"/>
      <c r="X312" s="13" t="s">
        <v>547</v>
      </c>
      <c r="Y312" s="13"/>
      <c r="Z312" s="14" t="str">
        <f t="shared" si="149"/>
        <v/>
      </c>
      <c r="AA312" s="16" t="s">
        <v>578</v>
      </c>
    </row>
    <row r="313" spans="1:27" s="11" customFormat="1" ht="18" x14ac:dyDescent="0.2">
      <c r="A313" s="51">
        <f>+SUBTOTAL(103,$D$4:D313)</f>
        <v>310</v>
      </c>
      <c r="B313" s="10" t="s">
        <v>558</v>
      </c>
      <c r="C313" s="10" t="s">
        <v>559</v>
      </c>
      <c r="D313" s="10" t="s">
        <v>573</v>
      </c>
      <c r="E313" s="53" t="str">
        <f t="shared" si="147"/>
        <v>GET</v>
      </c>
      <c r="F313" s="53" t="str">
        <f t="shared" si="126"/>
        <v>IVC</v>
      </c>
      <c r="G313" s="53" t="str">
        <f t="shared" si="150"/>
        <v>P</v>
      </c>
      <c r="H313" s="54" t="s">
        <v>70</v>
      </c>
      <c r="I313" s="53" t="str">
        <f t="shared" si="151"/>
        <v>GET-IVC-P005</v>
      </c>
      <c r="J313" s="61" t="s">
        <v>585</v>
      </c>
      <c r="K313" s="55" t="s">
        <v>28</v>
      </c>
      <c r="L313" s="56">
        <f t="shared" si="146"/>
        <v>43138</v>
      </c>
      <c r="M313" s="57">
        <v>43138</v>
      </c>
      <c r="N313" s="51">
        <f t="shared" ca="1" si="148"/>
        <v>733</v>
      </c>
      <c r="O313" s="58"/>
      <c r="P313" s="59" t="s">
        <v>586</v>
      </c>
      <c r="Q313" s="55">
        <v>2</v>
      </c>
      <c r="R313" s="54"/>
      <c r="U313" s="12"/>
      <c r="W313" s="13" t="s">
        <v>547</v>
      </c>
      <c r="X313" s="13" t="s">
        <v>547</v>
      </c>
      <c r="Y313" s="13">
        <v>11</v>
      </c>
      <c r="Z313" s="14">
        <f t="shared" si="149"/>
        <v>6</v>
      </c>
      <c r="AA313" s="15" t="s">
        <v>587</v>
      </c>
    </row>
    <row r="314" spans="1:27" s="11" customFormat="1" ht="18" x14ac:dyDescent="0.2">
      <c r="A314" s="51">
        <f>+SUBTOTAL(103,$D$4:D314)</f>
        <v>311</v>
      </c>
      <c r="B314" s="10" t="s">
        <v>558</v>
      </c>
      <c r="C314" s="10" t="s">
        <v>559</v>
      </c>
      <c r="D314" s="10" t="s">
        <v>573</v>
      </c>
      <c r="E314" s="53" t="str">
        <f t="shared" si="147"/>
        <v>GET</v>
      </c>
      <c r="F314" s="53" t="str">
        <f t="shared" si="126"/>
        <v>IVC</v>
      </c>
      <c r="G314" s="53" t="str">
        <f t="shared" si="150"/>
        <v>P</v>
      </c>
      <c r="H314" s="54" t="s">
        <v>73</v>
      </c>
      <c r="I314" s="53" t="str">
        <f t="shared" si="151"/>
        <v>GET-IVC-P006</v>
      </c>
      <c r="J314" s="61" t="s">
        <v>588</v>
      </c>
      <c r="K314" s="55" t="s">
        <v>28</v>
      </c>
      <c r="L314" s="56">
        <f t="shared" si="146"/>
        <v>43138</v>
      </c>
      <c r="M314" s="57">
        <v>43138</v>
      </c>
      <c r="N314" s="51">
        <f t="shared" ca="1" si="148"/>
        <v>733</v>
      </c>
      <c r="O314" s="58"/>
      <c r="P314" s="59" t="s">
        <v>586</v>
      </c>
      <c r="Q314" s="55">
        <v>2</v>
      </c>
      <c r="R314" s="54"/>
      <c r="U314" s="12"/>
      <c r="W314" s="13" t="s">
        <v>547</v>
      </c>
      <c r="X314" s="13" t="s">
        <v>547</v>
      </c>
      <c r="Y314" s="13">
        <v>6</v>
      </c>
      <c r="Z314" s="14">
        <f t="shared" si="149"/>
        <v>3</v>
      </c>
      <c r="AA314" s="15" t="s">
        <v>589</v>
      </c>
    </row>
    <row r="315" spans="1:27" s="11" customFormat="1" ht="25.5" x14ac:dyDescent="0.2">
      <c r="A315" s="51">
        <f>+SUBTOTAL(103,$D$4:D315)</f>
        <v>312</v>
      </c>
      <c r="B315" s="10" t="s">
        <v>558</v>
      </c>
      <c r="C315" s="10" t="s">
        <v>559</v>
      </c>
      <c r="D315" s="10" t="s">
        <v>573</v>
      </c>
      <c r="E315" s="53" t="str">
        <f t="shared" si="147"/>
        <v>GET</v>
      </c>
      <c r="F315" s="53" t="str">
        <f t="shared" si="126"/>
        <v>IVC</v>
      </c>
      <c r="G315" s="53" t="str">
        <f t="shared" si="150"/>
        <v>P</v>
      </c>
      <c r="H315" s="54" t="s">
        <v>77</v>
      </c>
      <c r="I315" s="53" t="str">
        <f t="shared" si="151"/>
        <v>GET-IVC-P007</v>
      </c>
      <c r="J315" s="61" t="s">
        <v>590</v>
      </c>
      <c r="K315" s="55" t="s">
        <v>28</v>
      </c>
      <c r="L315" s="56">
        <f t="shared" si="146"/>
        <v>43069</v>
      </c>
      <c r="M315" s="57">
        <v>43069</v>
      </c>
      <c r="N315" s="51">
        <f t="shared" ca="1" si="148"/>
        <v>800</v>
      </c>
      <c r="O315" s="58"/>
      <c r="P315" s="59" t="s">
        <v>591</v>
      </c>
      <c r="Q315" s="55">
        <v>1</v>
      </c>
      <c r="R315" s="54"/>
      <c r="U315" s="12"/>
      <c r="W315" s="13"/>
      <c r="X315" s="13" t="s">
        <v>547</v>
      </c>
      <c r="Y315" s="13"/>
      <c r="Z315" s="14" t="str">
        <f t="shared" si="149"/>
        <v/>
      </c>
      <c r="AA315" s="15" t="s">
        <v>592</v>
      </c>
    </row>
    <row r="316" spans="1:27" s="11" customFormat="1" ht="27" x14ac:dyDescent="0.2">
      <c r="A316" s="51">
        <f>+SUBTOTAL(103,$D$4:D316)</f>
        <v>313</v>
      </c>
      <c r="B316" s="10" t="s">
        <v>558</v>
      </c>
      <c r="C316" s="10" t="s">
        <v>559</v>
      </c>
      <c r="D316" s="10" t="s">
        <v>573</v>
      </c>
      <c r="E316" s="53" t="str">
        <f t="shared" si="147"/>
        <v>GET</v>
      </c>
      <c r="F316" s="53" t="str">
        <f t="shared" si="126"/>
        <v>IVC</v>
      </c>
      <c r="G316" s="53" t="str">
        <f t="shared" si="150"/>
        <v>P</v>
      </c>
      <c r="H316" s="54" t="s">
        <v>80</v>
      </c>
      <c r="I316" s="53" t="str">
        <f t="shared" si="151"/>
        <v>GET-IVC-P008</v>
      </c>
      <c r="J316" s="61" t="s">
        <v>1760</v>
      </c>
      <c r="K316" s="55" t="s">
        <v>28</v>
      </c>
      <c r="L316" s="56">
        <f t="shared" si="146"/>
        <v>43354</v>
      </c>
      <c r="M316" s="57">
        <v>43354</v>
      </c>
      <c r="N316" s="51">
        <f t="shared" ca="1" si="148"/>
        <v>519</v>
      </c>
      <c r="O316" s="58">
        <v>43595</v>
      </c>
      <c r="P316" s="59" t="s">
        <v>2001</v>
      </c>
      <c r="Q316" s="55">
        <v>2</v>
      </c>
      <c r="R316" s="54"/>
      <c r="U316" s="12"/>
      <c r="W316" s="13"/>
      <c r="X316" s="13" t="s">
        <v>547</v>
      </c>
      <c r="Y316" s="13"/>
      <c r="Z316" s="14" t="str">
        <f t="shared" si="149"/>
        <v/>
      </c>
      <c r="AA316" s="15" t="s">
        <v>592</v>
      </c>
    </row>
    <row r="317" spans="1:27" s="11" customFormat="1" ht="25.5" x14ac:dyDescent="0.2">
      <c r="A317" s="51">
        <f>+SUBTOTAL(103,$D$4:D317)</f>
        <v>314</v>
      </c>
      <c r="B317" s="10" t="s">
        <v>558</v>
      </c>
      <c r="C317" s="10" t="s">
        <v>559</v>
      </c>
      <c r="D317" s="10" t="s">
        <v>573</v>
      </c>
      <c r="E317" s="53" t="str">
        <f t="shared" si="147"/>
        <v>GET</v>
      </c>
      <c r="F317" s="53" t="str">
        <f t="shared" si="126"/>
        <v>IVC</v>
      </c>
      <c r="G317" s="53" t="str">
        <f t="shared" si="150"/>
        <v>P</v>
      </c>
      <c r="H317" s="54" t="s">
        <v>593</v>
      </c>
      <c r="I317" s="53" t="str">
        <f t="shared" si="151"/>
        <v>GET-IVC-P009</v>
      </c>
      <c r="J317" s="61" t="s">
        <v>594</v>
      </c>
      <c r="K317" s="55" t="s">
        <v>217</v>
      </c>
      <c r="L317" s="56">
        <f t="shared" si="146"/>
        <v>43069</v>
      </c>
      <c r="M317" s="57">
        <v>43069</v>
      </c>
      <c r="N317" s="51" t="str">
        <f t="shared" ca="1" si="148"/>
        <v/>
      </c>
      <c r="O317" s="58">
        <v>43374</v>
      </c>
      <c r="P317" s="59" t="s">
        <v>1821</v>
      </c>
      <c r="Q317" s="55">
        <v>1</v>
      </c>
      <c r="R317" s="54" t="s">
        <v>595</v>
      </c>
      <c r="U317" s="12"/>
      <c r="W317" s="13"/>
      <c r="X317" s="13"/>
      <c r="Y317" s="13"/>
      <c r="Z317" s="14" t="str">
        <f t="shared" si="149"/>
        <v/>
      </c>
      <c r="AA317" s="15" t="s">
        <v>592</v>
      </c>
    </row>
    <row r="318" spans="1:27" s="11" customFormat="1" ht="25.5" x14ac:dyDescent="0.2">
      <c r="A318" s="51">
        <f>+SUBTOTAL(103,$D$4:D318)</f>
        <v>315</v>
      </c>
      <c r="B318" s="10" t="s">
        <v>558</v>
      </c>
      <c r="C318" s="10" t="s">
        <v>559</v>
      </c>
      <c r="D318" s="10" t="s">
        <v>573</v>
      </c>
      <c r="E318" s="53" t="str">
        <f t="shared" si="147"/>
        <v>GET</v>
      </c>
      <c r="F318" s="53" t="str">
        <f t="shared" si="126"/>
        <v>IVC</v>
      </c>
      <c r="G318" s="53" t="str">
        <f t="shared" si="150"/>
        <v>P</v>
      </c>
      <c r="H318" s="54" t="s">
        <v>596</v>
      </c>
      <c r="I318" s="53" t="str">
        <f t="shared" si="151"/>
        <v>GET-IVC-P010</v>
      </c>
      <c r="J318" s="61" t="s">
        <v>597</v>
      </c>
      <c r="K318" s="55" t="s">
        <v>28</v>
      </c>
      <c r="L318" s="56">
        <f t="shared" si="146"/>
        <v>43454</v>
      </c>
      <c r="M318" s="57">
        <v>43454</v>
      </c>
      <c r="N318" s="51">
        <f t="shared" ca="1" si="148"/>
        <v>420</v>
      </c>
      <c r="O318" s="58"/>
      <c r="P318" s="59" t="s">
        <v>1949</v>
      </c>
      <c r="Q318" s="55">
        <v>2</v>
      </c>
      <c r="R318" s="54" t="s">
        <v>598</v>
      </c>
      <c r="U318" s="12"/>
      <c r="W318" s="13"/>
      <c r="X318" s="13"/>
      <c r="Y318" s="13"/>
      <c r="Z318" s="14" t="str">
        <f t="shared" si="149"/>
        <v/>
      </c>
      <c r="AA318" s="15" t="s">
        <v>592</v>
      </c>
    </row>
    <row r="319" spans="1:27" s="11" customFormat="1" ht="25.5" x14ac:dyDescent="0.2">
      <c r="A319" s="51">
        <f>+SUBTOTAL(103,$D$4:D319)</f>
        <v>316</v>
      </c>
      <c r="B319" s="10" t="s">
        <v>558</v>
      </c>
      <c r="C319" s="10" t="s">
        <v>559</v>
      </c>
      <c r="D319" s="10" t="s">
        <v>573</v>
      </c>
      <c r="E319" s="53" t="str">
        <f t="shared" si="147"/>
        <v>GET</v>
      </c>
      <c r="F319" s="53" t="str">
        <f t="shared" si="126"/>
        <v>IVC</v>
      </c>
      <c r="G319" s="53" t="str">
        <f t="shared" si="150"/>
        <v>P</v>
      </c>
      <c r="H319" s="54" t="s">
        <v>599</v>
      </c>
      <c r="I319" s="53" t="str">
        <f t="shared" si="151"/>
        <v>GET-IVC-P011</v>
      </c>
      <c r="J319" s="61" t="s">
        <v>600</v>
      </c>
      <c r="K319" s="55" t="s">
        <v>217</v>
      </c>
      <c r="L319" s="56">
        <f t="shared" si="146"/>
        <v>43069</v>
      </c>
      <c r="M319" s="57">
        <v>43069</v>
      </c>
      <c r="N319" s="51" t="str">
        <f t="shared" ca="1" si="148"/>
        <v/>
      </c>
      <c r="O319" s="58">
        <v>43326</v>
      </c>
      <c r="P319" s="59" t="s">
        <v>1678</v>
      </c>
      <c r="Q319" s="55">
        <v>1</v>
      </c>
      <c r="R319" s="54" t="s">
        <v>601</v>
      </c>
      <c r="U319" s="12"/>
      <c r="W319" s="13"/>
      <c r="X319" s="13"/>
      <c r="Y319" s="13"/>
      <c r="Z319" s="14" t="str">
        <f t="shared" si="149"/>
        <v/>
      </c>
      <c r="AA319" s="15" t="s">
        <v>592</v>
      </c>
    </row>
    <row r="320" spans="1:27" s="11" customFormat="1" ht="25.5" x14ac:dyDescent="0.2">
      <c r="A320" s="51">
        <f>+SUBTOTAL(103,$D$4:D320)</f>
        <v>317</v>
      </c>
      <c r="B320" s="10" t="s">
        <v>558</v>
      </c>
      <c r="C320" s="10" t="s">
        <v>559</v>
      </c>
      <c r="D320" s="10" t="s">
        <v>573</v>
      </c>
      <c r="E320" s="53" t="str">
        <f t="shared" si="147"/>
        <v>GET</v>
      </c>
      <c r="F320" s="53" t="str">
        <f t="shared" si="126"/>
        <v>IVC</v>
      </c>
      <c r="G320" s="53" t="str">
        <f t="shared" si="150"/>
        <v>P</v>
      </c>
      <c r="H320" s="54" t="s">
        <v>602</v>
      </c>
      <c r="I320" s="53" t="str">
        <f t="shared" si="151"/>
        <v>GET-IVC-P012</v>
      </c>
      <c r="J320" s="61" t="s">
        <v>603</v>
      </c>
      <c r="K320" s="55" t="s">
        <v>217</v>
      </c>
      <c r="L320" s="56">
        <f t="shared" si="146"/>
        <v>43069</v>
      </c>
      <c r="M320" s="57">
        <v>43069</v>
      </c>
      <c r="N320" s="51" t="str">
        <f t="shared" ca="1" si="148"/>
        <v/>
      </c>
      <c r="O320" s="58">
        <v>43326</v>
      </c>
      <c r="P320" s="59" t="s">
        <v>1678</v>
      </c>
      <c r="Q320" s="55">
        <v>1</v>
      </c>
      <c r="R320" s="54" t="s">
        <v>604</v>
      </c>
      <c r="U320" s="12"/>
      <c r="W320" s="13"/>
      <c r="X320" s="13"/>
      <c r="Y320" s="13"/>
      <c r="Z320" s="14" t="str">
        <f t="shared" si="149"/>
        <v/>
      </c>
      <c r="AA320" s="15" t="s">
        <v>592</v>
      </c>
    </row>
    <row r="321" spans="1:27" s="11" customFormat="1" ht="25.5" x14ac:dyDescent="0.2">
      <c r="A321" s="51">
        <f>+SUBTOTAL(103,$D$4:D321)</f>
        <v>318</v>
      </c>
      <c r="B321" s="10" t="s">
        <v>558</v>
      </c>
      <c r="C321" s="10" t="s">
        <v>559</v>
      </c>
      <c r="D321" s="10" t="s">
        <v>573</v>
      </c>
      <c r="E321" s="53" t="str">
        <f t="shared" si="147"/>
        <v>GET</v>
      </c>
      <c r="F321" s="53" t="str">
        <f t="shared" si="126"/>
        <v>IVC</v>
      </c>
      <c r="G321" s="53" t="str">
        <f t="shared" si="150"/>
        <v>P</v>
      </c>
      <c r="H321" s="54" t="s">
        <v>605</v>
      </c>
      <c r="I321" s="53" t="str">
        <f t="shared" si="151"/>
        <v>GET-IVC-P013</v>
      </c>
      <c r="J321" s="61" t="s">
        <v>606</v>
      </c>
      <c r="K321" s="55" t="s">
        <v>28</v>
      </c>
      <c r="L321" s="56">
        <f t="shared" si="146"/>
        <v>43454</v>
      </c>
      <c r="M321" s="57">
        <v>43454</v>
      </c>
      <c r="N321" s="51">
        <f t="shared" ca="1" si="148"/>
        <v>420</v>
      </c>
      <c r="O321" s="58"/>
      <c r="P321" s="59" t="s">
        <v>1949</v>
      </c>
      <c r="Q321" s="55">
        <v>2</v>
      </c>
      <c r="R321" s="54" t="s">
        <v>607</v>
      </c>
      <c r="U321" s="12"/>
      <c r="W321" s="13"/>
      <c r="X321" s="13"/>
      <c r="Y321" s="13"/>
      <c r="Z321" s="14" t="str">
        <f t="shared" si="149"/>
        <v/>
      </c>
      <c r="AA321" s="15" t="s">
        <v>592</v>
      </c>
    </row>
    <row r="322" spans="1:27" s="11" customFormat="1" ht="25.5" x14ac:dyDescent="0.2">
      <c r="A322" s="51">
        <f>+SUBTOTAL(103,$D$4:D322)</f>
        <v>319</v>
      </c>
      <c r="B322" s="10" t="s">
        <v>558</v>
      </c>
      <c r="C322" s="10" t="s">
        <v>559</v>
      </c>
      <c r="D322" s="10" t="s">
        <v>573</v>
      </c>
      <c r="E322" s="53" t="str">
        <f t="shared" si="147"/>
        <v>GET</v>
      </c>
      <c r="F322" s="53" t="str">
        <f t="shared" si="126"/>
        <v>IVC</v>
      </c>
      <c r="G322" s="53" t="str">
        <f t="shared" si="150"/>
        <v>P</v>
      </c>
      <c r="H322" s="54" t="s">
        <v>608</v>
      </c>
      <c r="I322" s="53" t="str">
        <f t="shared" si="151"/>
        <v>GET-IVC-P014</v>
      </c>
      <c r="J322" s="61" t="s">
        <v>609</v>
      </c>
      <c r="K322" s="55" t="s">
        <v>217</v>
      </c>
      <c r="L322" s="56">
        <f t="shared" si="146"/>
        <v>43069</v>
      </c>
      <c r="M322" s="57">
        <v>43069</v>
      </c>
      <c r="N322" s="51" t="str">
        <f t="shared" ca="1" si="148"/>
        <v/>
      </c>
      <c r="O322" s="58">
        <v>43326</v>
      </c>
      <c r="P322" s="59" t="s">
        <v>1678</v>
      </c>
      <c r="Q322" s="55">
        <v>1</v>
      </c>
      <c r="R322" s="54" t="s">
        <v>610</v>
      </c>
      <c r="U322" s="12"/>
      <c r="W322" s="13"/>
      <c r="X322" s="13"/>
      <c r="Y322" s="13"/>
      <c r="Z322" s="14" t="str">
        <f t="shared" si="149"/>
        <v/>
      </c>
      <c r="AA322" s="15" t="s">
        <v>592</v>
      </c>
    </row>
    <row r="323" spans="1:27" s="11" customFormat="1" ht="25.5" x14ac:dyDescent="0.2">
      <c r="A323" s="51">
        <f>+SUBTOTAL(103,$D$4:D323)</f>
        <v>320</v>
      </c>
      <c r="B323" s="10" t="s">
        <v>558</v>
      </c>
      <c r="C323" s="10" t="s">
        <v>559</v>
      </c>
      <c r="D323" s="10" t="s">
        <v>573</v>
      </c>
      <c r="E323" s="53" t="str">
        <f t="shared" si="147"/>
        <v>GET</v>
      </c>
      <c r="F323" s="53" t="str">
        <f t="shared" si="126"/>
        <v>IVC</v>
      </c>
      <c r="G323" s="53" t="str">
        <f t="shared" si="150"/>
        <v>P</v>
      </c>
      <c r="H323" s="54" t="s">
        <v>611</v>
      </c>
      <c r="I323" s="53" t="str">
        <f t="shared" si="151"/>
        <v>GET-IVC-P015</v>
      </c>
      <c r="J323" s="61" t="s">
        <v>612</v>
      </c>
      <c r="K323" s="55" t="s">
        <v>28</v>
      </c>
      <c r="L323" s="56">
        <f t="shared" si="146"/>
        <v>43458</v>
      </c>
      <c r="M323" s="57">
        <v>43458</v>
      </c>
      <c r="N323" s="51">
        <f t="shared" ca="1" si="148"/>
        <v>416</v>
      </c>
      <c r="O323" s="58"/>
      <c r="P323" s="59" t="s">
        <v>1950</v>
      </c>
      <c r="Q323" s="55">
        <v>2</v>
      </c>
      <c r="R323" s="54" t="s">
        <v>613</v>
      </c>
      <c r="U323" s="12"/>
      <c r="W323" s="13"/>
      <c r="X323" s="13"/>
      <c r="Y323" s="13"/>
      <c r="Z323" s="14" t="str">
        <f t="shared" si="149"/>
        <v/>
      </c>
      <c r="AA323" s="15" t="s">
        <v>592</v>
      </c>
    </row>
    <row r="324" spans="1:27" s="11" customFormat="1" ht="25.5" x14ac:dyDescent="0.2">
      <c r="A324" s="51">
        <f>+SUBTOTAL(103,$D$4:D324)</f>
        <v>321</v>
      </c>
      <c r="B324" s="10" t="s">
        <v>558</v>
      </c>
      <c r="C324" s="10" t="s">
        <v>559</v>
      </c>
      <c r="D324" s="10" t="s">
        <v>573</v>
      </c>
      <c r="E324" s="53" t="str">
        <f t="shared" si="147"/>
        <v>GET</v>
      </c>
      <c r="F324" s="53" t="str">
        <f t="shared" si="126"/>
        <v>IVC</v>
      </c>
      <c r="G324" s="53" t="str">
        <f t="shared" si="150"/>
        <v>P</v>
      </c>
      <c r="H324" s="54" t="s">
        <v>614</v>
      </c>
      <c r="I324" s="53" t="str">
        <f t="shared" si="151"/>
        <v>GET-IVC-P016</v>
      </c>
      <c r="J324" s="61" t="s">
        <v>615</v>
      </c>
      <c r="K324" s="55" t="s">
        <v>28</v>
      </c>
      <c r="L324" s="56">
        <f t="shared" si="146"/>
        <v>43460</v>
      </c>
      <c r="M324" s="57">
        <v>43460</v>
      </c>
      <c r="N324" s="51">
        <f t="shared" ca="1" si="148"/>
        <v>414</v>
      </c>
      <c r="O324" s="58"/>
      <c r="P324" s="59" t="s">
        <v>1952</v>
      </c>
      <c r="Q324" s="55">
        <v>2</v>
      </c>
      <c r="R324" s="54" t="s">
        <v>616</v>
      </c>
      <c r="U324" s="12"/>
      <c r="W324" s="13"/>
      <c r="X324" s="13"/>
      <c r="Y324" s="13"/>
      <c r="Z324" s="14" t="str">
        <f t="shared" si="149"/>
        <v/>
      </c>
      <c r="AA324" s="15" t="s">
        <v>592</v>
      </c>
    </row>
    <row r="325" spans="1:27" s="11" customFormat="1" ht="25.5" x14ac:dyDescent="0.2">
      <c r="A325" s="51">
        <f>+SUBTOTAL(103,$D$4:D325)</f>
        <v>322</v>
      </c>
      <c r="B325" s="10" t="s">
        <v>558</v>
      </c>
      <c r="C325" s="10" t="s">
        <v>559</v>
      </c>
      <c r="D325" s="10" t="s">
        <v>573</v>
      </c>
      <c r="E325" s="53" t="str">
        <f t="shared" si="147"/>
        <v>GET</v>
      </c>
      <c r="F325" s="53" t="str">
        <f t="shared" si="126"/>
        <v>IVC</v>
      </c>
      <c r="G325" s="53" t="str">
        <f t="shared" si="150"/>
        <v>P</v>
      </c>
      <c r="H325" s="54" t="s">
        <v>617</v>
      </c>
      <c r="I325" s="53" t="str">
        <f t="shared" si="151"/>
        <v>GET-IVC-P017</v>
      </c>
      <c r="J325" s="61" t="s">
        <v>618</v>
      </c>
      <c r="K325" s="55" t="s">
        <v>217</v>
      </c>
      <c r="L325" s="56">
        <f t="shared" si="146"/>
        <v>43069</v>
      </c>
      <c r="M325" s="57">
        <v>43069</v>
      </c>
      <c r="N325" s="51" t="str">
        <f t="shared" ca="1" si="148"/>
        <v/>
      </c>
      <c r="O325" s="58">
        <v>43326</v>
      </c>
      <c r="P325" s="59" t="s">
        <v>1678</v>
      </c>
      <c r="Q325" s="55">
        <v>1</v>
      </c>
      <c r="R325" s="54" t="s">
        <v>619</v>
      </c>
      <c r="U325" s="12"/>
      <c r="W325" s="13"/>
      <c r="X325" s="13"/>
      <c r="Y325" s="13"/>
      <c r="Z325" s="14" t="str">
        <f t="shared" si="149"/>
        <v/>
      </c>
      <c r="AA325" s="15" t="s">
        <v>592</v>
      </c>
    </row>
    <row r="326" spans="1:27" s="11" customFormat="1" ht="25.5" x14ac:dyDescent="0.2">
      <c r="A326" s="51">
        <f>+SUBTOTAL(103,$D$4:D326)</f>
        <v>323</v>
      </c>
      <c r="B326" s="10" t="s">
        <v>558</v>
      </c>
      <c r="C326" s="10" t="s">
        <v>559</v>
      </c>
      <c r="D326" s="10" t="s">
        <v>573</v>
      </c>
      <c r="E326" s="53" t="str">
        <f t="shared" si="147"/>
        <v>GET</v>
      </c>
      <c r="F326" s="53" t="str">
        <f t="shared" si="126"/>
        <v>IVC</v>
      </c>
      <c r="G326" s="53" t="str">
        <f t="shared" si="150"/>
        <v>P</v>
      </c>
      <c r="H326" s="54" t="s">
        <v>620</v>
      </c>
      <c r="I326" s="53" t="str">
        <f t="shared" si="151"/>
        <v>GET-IVC-P018</v>
      </c>
      <c r="J326" s="61" t="s">
        <v>621</v>
      </c>
      <c r="K326" s="55" t="s">
        <v>217</v>
      </c>
      <c r="L326" s="56">
        <f t="shared" si="146"/>
        <v>43069</v>
      </c>
      <c r="M326" s="57">
        <v>43069</v>
      </c>
      <c r="N326" s="51" t="str">
        <f t="shared" ca="1" si="148"/>
        <v/>
      </c>
      <c r="O326" s="58">
        <v>43374</v>
      </c>
      <c r="P326" s="59" t="s">
        <v>1821</v>
      </c>
      <c r="Q326" s="55">
        <v>1</v>
      </c>
      <c r="R326" s="54" t="s">
        <v>622</v>
      </c>
      <c r="U326" s="12"/>
      <c r="W326" s="13"/>
      <c r="X326" s="13"/>
      <c r="Y326" s="13"/>
      <c r="Z326" s="14" t="str">
        <f t="shared" si="149"/>
        <v/>
      </c>
      <c r="AA326" s="15" t="s">
        <v>592</v>
      </c>
    </row>
    <row r="327" spans="1:27" s="11" customFormat="1" ht="25.5" x14ac:dyDescent="0.2">
      <c r="A327" s="51">
        <f>+SUBTOTAL(103,$D$4:D327)</f>
        <v>324</v>
      </c>
      <c r="B327" s="10" t="s">
        <v>558</v>
      </c>
      <c r="C327" s="10" t="s">
        <v>559</v>
      </c>
      <c r="D327" s="10" t="s">
        <v>573</v>
      </c>
      <c r="E327" s="53" t="str">
        <f t="shared" si="147"/>
        <v>GET</v>
      </c>
      <c r="F327" s="53" t="str">
        <f t="shared" si="126"/>
        <v>IVC</v>
      </c>
      <c r="G327" s="53" t="str">
        <f t="shared" si="150"/>
        <v>P</v>
      </c>
      <c r="H327" s="54" t="s">
        <v>623</v>
      </c>
      <c r="I327" s="53" t="str">
        <f t="shared" si="151"/>
        <v>GET-IVC-P019</v>
      </c>
      <c r="J327" s="61" t="s">
        <v>624</v>
      </c>
      <c r="K327" s="55" t="s">
        <v>217</v>
      </c>
      <c r="L327" s="56">
        <f t="shared" si="146"/>
        <v>43069</v>
      </c>
      <c r="M327" s="57">
        <v>43069</v>
      </c>
      <c r="N327" s="51" t="str">
        <f t="shared" ca="1" si="148"/>
        <v/>
      </c>
      <c r="O327" s="58">
        <v>43326</v>
      </c>
      <c r="P327" s="59" t="s">
        <v>1678</v>
      </c>
      <c r="Q327" s="55">
        <v>1</v>
      </c>
      <c r="R327" s="54" t="s">
        <v>625</v>
      </c>
      <c r="U327" s="12"/>
      <c r="W327" s="13"/>
      <c r="X327" s="13"/>
      <c r="Y327" s="13"/>
      <c r="Z327" s="14" t="str">
        <f t="shared" si="149"/>
        <v/>
      </c>
      <c r="AA327" s="15" t="s">
        <v>592</v>
      </c>
    </row>
    <row r="328" spans="1:27" s="11" customFormat="1" ht="25.5" x14ac:dyDescent="0.2">
      <c r="A328" s="51">
        <f>+SUBTOTAL(103,$D$4:D328)</f>
        <v>325</v>
      </c>
      <c r="B328" s="10" t="s">
        <v>558</v>
      </c>
      <c r="C328" s="10" t="s">
        <v>559</v>
      </c>
      <c r="D328" s="10" t="s">
        <v>573</v>
      </c>
      <c r="E328" s="53" t="str">
        <f t="shared" si="147"/>
        <v>GET</v>
      </c>
      <c r="F328" s="53" t="str">
        <f t="shared" si="126"/>
        <v>IVC</v>
      </c>
      <c r="G328" s="53" t="str">
        <f t="shared" si="150"/>
        <v>P</v>
      </c>
      <c r="H328" s="54" t="s">
        <v>626</v>
      </c>
      <c r="I328" s="53" t="str">
        <f t="shared" si="151"/>
        <v>GET-IVC-P020</v>
      </c>
      <c r="J328" s="61" t="s">
        <v>627</v>
      </c>
      <c r="K328" s="55" t="s">
        <v>217</v>
      </c>
      <c r="L328" s="56">
        <f t="shared" si="146"/>
        <v>43069</v>
      </c>
      <c r="M328" s="57">
        <v>43069</v>
      </c>
      <c r="N328" s="51" t="str">
        <f t="shared" ca="1" si="148"/>
        <v/>
      </c>
      <c r="O328" s="58">
        <v>43326</v>
      </c>
      <c r="P328" s="59" t="s">
        <v>1678</v>
      </c>
      <c r="Q328" s="55">
        <v>1</v>
      </c>
      <c r="R328" s="54" t="s">
        <v>628</v>
      </c>
      <c r="U328" s="12"/>
      <c r="W328" s="13"/>
      <c r="X328" s="13"/>
      <c r="Y328" s="13"/>
      <c r="Z328" s="14" t="str">
        <f t="shared" si="149"/>
        <v/>
      </c>
      <c r="AA328" s="15" t="s">
        <v>592</v>
      </c>
    </row>
    <row r="329" spans="1:27" s="11" customFormat="1" ht="25.5" x14ac:dyDescent="0.2">
      <c r="A329" s="51">
        <f>+SUBTOTAL(103,$D$4:D329)</f>
        <v>326</v>
      </c>
      <c r="B329" s="10" t="s">
        <v>558</v>
      </c>
      <c r="C329" s="10" t="s">
        <v>559</v>
      </c>
      <c r="D329" s="10" t="s">
        <v>573</v>
      </c>
      <c r="E329" s="53" t="str">
        <f t="shared" si="147"/>
        <v>GET</v>
      </c>
      <c r="F329" s="53" t="str">
        <f t="shared" si="126"/>
        <v>IVC</v>
      </c>
      <c r="G329" s="53" t="str">
        <f t="shared" si="150"/>
        <v>P</v>
      </c>
      <c r="H329" s="54" t="s">
        <v>629</v>
      </c>
      <c r="I329" s="53" t="str">
        <f t="shared" si="151"/>
        <v>GET-IVC-P021</v>
      </c>
      <c r="J329" s="61" t="s">
        <v>630</v>
      </c>
      <c r="K329" s="55" t="s">
        <v>217</v>
      </c>
      <c r="L329" s="56">
        <f t="shared" si="146"/>
        <v>43069</v>
      </c>
      <c r="M329" s="57">
        <v>43069</v>
      </c>
      <c r="N329" s="51" t="str">
        <f t="shared" ca="1" si="148"/>
        <v/>
      </c>
      <c r="O329" s="58">
        <v>43326</v>
      </c>
      <c r="P329" s="59" t="s">
        <v>1678</v>
      </c>
      <c r="Q329" s="55">
        <v>1</v>
      </c>
      <c r="R329" s="54" t="s">
        <v>631</v>
      </c>
      <c r="U329" s="12"/>
      <c r="W329" s="13"/>
      <c r="X329" s="13"/>
      <c r="Y329" s="13"/>
      <c r="Z329" s="14" t="str">
        <f t="shared" si="149"/>
        <v/>
      </c>
      <c r="AA329" s="15" t="s">
        <v>592</v>
      </c>
    </row>
    <row r="330" spans="1:27" s="11" customFormat="1" ht="25.5" x14ac:dyDescent="0.2">
      <c r="A330" s="51">
        <f>+SUBTOTAL(103,$D$4:D330)</f>
        <v>327</v>
      </c>
      <c r="B330" s="10" t="s">
        <v>558</v>
      </c>
      <c r="C330" s="10" t="s">
        <v>559</v>
      </c>
      <c r="D330" s="10" t="s">
        <v>573</v>
      </c>
      <c r="E330" s="53" t="str">
        <f t="shared" si="147"/>
        <v>GET</v>
      </c>
      <c r="F330" s="53" t="str">
        <f t="shared" ref="F330:F394" si="152">+VLOOKUP(D330,$U$989:$V$1007,2,FALSE)</f>
        <v>IVC</v>
      </c>
      <c r="G330" s="53" t="str">
        <f t="shared" si="150"/>
        <v>P</v>
      </c>
      <c r="H330" s="54" t="s">
        <v>632</v>
      </c>
      <c r="I330" s="53" t="str">
        <f t="shared" si="151"/>
        <v>GET-IVC-P022</v>
      </c>
      <c r="J330" s="61" t="s">
        <v>633</v>
      </c>
      <c r="K330" s="55" t="s">
        <v>217</v>
      </c>
      <c r="L330" s="56">
        <f t="shared" si="146"/>
        <v>43069</v>
      </c>
      <c r="M330" s="57">
        <v>43069</v>
      </c>
      <c r="N330" s="51" t="str">
        <f t="shared" ca="1" si="148"/>
        <v/>
      </c>
      <c r="O330" s="58">
        <v>43326</v>
      </c>
      <c r="P330" s="59" t="s">
        <v>1678</v>
      </c>
      <c r="Q330" s="55">
        <v>1</v>
      </c>
      <c r="R330" s="54" t="s">
        <v>634</v>
      </c>
      <c r="U330" s="12"/>
      <c r="W330" s="13"/>
      <c r="X330" s="13"/>
      <c r="Y330" s="13"/>
      <c r="Z330" s="14" t="str">
        <f t="shared" si="149"/>
        <v/>
      </c>
      <c r="AA330" s="15" t="s">
        <v>592</v>
      </c>
    </row>
    <row r="331" spans="1:27" s="11" customFormat="1" ht="27" x14ac:dyDescent="0.2">
      <c r="A331" s="51">
        <f>+SUBTOTAL(103,$D$4:D331)</f>
        <v>328</v>
      </c>
      <c r="B331" s="10" t="s">
        <v>558</v>
      </c>
      <c r="C331" s="10" t="s">
        <v>559</v>
      </c>
      <c r="D331" s="10" t="s">
        <v>573</v>
      </c>
      <c r="E331" s="53" t="str">
        <f t="shared" si="147"/>
        <v>GET</v>
      </c>
      <c r="F331" s="53" t="str">
        <f t="shared" si="152"/>
        <v>IVC</v>
      </c>
      <c r="G331" s="53" t="str">
        <f t="shared" si="150"/>
        <v>P</v>
      </c>
      <c r="H331" s="54" t="s">
        <v>635</v>
      </c>
      <c r="I331" s="53" t="str">
        <f t="shared" si="151"/>
        <v>GET-IVC-P023</v>
      </c>
      <c r="J331" s="61" t="s">
        <v>636</v>
      </c>
      <c r="K331" s="55" t="s">
        <v>217</v>
      </c>
      <c r="L331" s="56">
        <f t="shared" si="146"/>
        <v>43069</v>
      </c>
      <c r="M331" s="57">
        <v>43069</v>
      </c>
      <c r="N331" s="51" t="str">
        <f t="shared" ca="1" si="148"/>
        <v/>
      </c>
      <c r="O331" s="58">
        <v>43326</v>
      </c>
      <c r="P331" s="59" t="s">
        <v>1678</v>
      </c>
      <c r="Q331" s="55">
        <v>1</v>
      </c>
      <c r="R331" s="54" t="s">
        <v>637</v>
      </c>
      <c r="U331" s="12"/>
      <c r="W331" s="13"/>
      <c r="X331" s="13"/>
      <c r="Y331" s="13"/>
      <c r="Z331" s="14" t="str">
        <f t="shared" si="149"/>
        <v/>
      </c>
      <c r="AA331" s="15" t="s">
        <v>592</v>
      </c>
    </row>
    <row r="332" spans="1:27" s="11" customFormat="1" ht="25.5" x14ac:dyDescent="0.2">
      <c r="A332" s="51">
        <f>+SUBTOTAL(103,$D$4:D332)</f>
        <v>329</v>
      </c>
      <c r="B332" s="10" t="s">
        <v>558</v>
      </c>
      <c r="C332" s="10" t="s">
        <v>559</v>
      </c>
      <c r="D332" s="10" t="s">
        <v>573</v>
      </c>
      <c r="E332" s="53" t="str">
        <f t="shared" si="147"/>
        <v>GET</v>
      </c>
      <c r="F332" s="53" t="str">
        <f t="shared" si="152"/>
        <v>IVC</v>
      </c>
      <c r="G332" s="53" t="str">
        <f t="shared" si="150"/>
        <v>P</v>
      </c>
      <c r="H332" s="54" t="s">
        <v>638</v>
      </c>
      <c r="I332" s="53" t="str">
        <f t="shared" si="151"/>
        <v>GET-IVC-P024</v>
      </c>
      <c r="J332" s="61" t="s">
        <v>639</v>
      </c>
      <c r="K332" s="55" t="s">
        <v>217</v>
      </c>
      <c r="L332" s="56">
        <f t="shared" si="146"/>
        <v>43069</v>
      </c>
      <c r="M332" s="57">
        <v>43069</v>
      </c>
      <c r="N332" s="51" t="str">
        <f t="shared" ca="1" si="148"/>
        <v/>
      </c>
      <c r="O332" s="58">
        <v>43326</v>
      </c>
      <c r="P332" s="59" t="s">
        <v>1678</v>
      </c>
      <c r="Q332" s="55">
        <v>1</v>
      </c>
      <c r="R332" s="54" t="s">
        <v>640</v>
      </c>
      <c r="U332" s="12"/>
      <c r="W332" s="13"/>
      <c r="X332" s="13"/>
      <c r="Y332" s="13"/>
      <c r="Z332" s="14" t="str">
        <f t="shared" si="149"/>
        <v/>
      </c>
      <c r="AA332" s="15" t="s">
        <v>592</v>
      </c>
    </row>
    <row r="333" spans="1:27" s="11" customFormat="1" ht="25.5" x14ac:dyDescent="0.2">
      <c r="A333" s="51">
        <f>+SUBTOTAL(103,$D$4:D333)</f>
        <v>330</v>
      </c>
      <c r="B333" s="10" t="s">
        <v>558</v>
      </c>
      <c r="C333" s="10" t="s">
        <v>559</v>
      </c>
      <c r="D333" s="10" t="s">
        <v>573</v>
      </c>
      <c r="E333" s="53" t="str">
        <f t="shared" si="147"/>
        <v>GET</v>
      </c>
      <c r="F333" s="53" t="str">
        <f t="shared" si="152"/>
        <v>IVC</v>
      </c>
      <c r="G333" s="53" t="str">
        <f t="shared" si="150"/>
        <v>P</v>
      </c>
      <c r="H333" s="54" t="s">
        <v>641</v>
      </c>
      <c r="I333" s="53" t="str">
        <f t="shared" si="151"/>
        <v>GET-IVC-P025</v>
      </c>
      <c r="J333" s="61" t="s">
        <v>642</v>
      </c>
      <c r="K333" s="55" t="s">
        <v>28</v>
      </c>
      <c r="L333" s="56">
        <f t="shared" si="146"/>
        <v>43609</v>
      </c>
      <c r="M333" s="57">
        <v>43609</v>
      </c>
      <c r="N333" s="51">
        <f t="shared" ca="1" si="148"/>
        <v>266</v>
      </c>
      <c r="O333" s="58"/>
      <c r="P333" s="59" t="s">
        <v>2018</v>
      </c>
      <c r="Q333" s="55">
        <v>3</v>
      </c>
      <c r="R333" s="54" t="s">
        <v>643</v>
      </c>
      <c r="U333" s="12"/>
      <c r="W333" s="13"/>
      <c r="X333" s="13"/>
      <c r="Y333" s="13"/>
      <c r="Z333" s="14" t="str">
        <f t="shared" si="149"/>
        <v/>
      </c>
      <c r="AA333" s="15" t="s">
        <v>592</v>
      </c>
    </row>
    <row r="334" spans="1:27" s="11" customFormat="1" ht="25.5" x14ac:dyDescent="0.2">
      <c r="A334" s="51">
        <f>+SUBTOTAL(103,$D$4:D334)</f>
        <v>331</v>
      </c>
      <c r="B334" s="10" t="s">
        <v>558</v>
      </c>
      <c r="C334" s="10" t="s">
        <v>559</v>
      </c>
      <c r="D334" s="10" t="s">
        <v>573</v>
      </c>
      <c r="E334" s="53" t="str">
        <f t="shared" si="147"/>
        <v>GET</v>
      </c>
      <c r="F334" s="53" t="str">
        <f t="shared" si="152"/>
        <v>IVC</v>
      </c>
      <c r="G334" s="53" t="str">
        <f t="shared" si="150"/>
        <v>P</v>
      </c>
      <c r="H334" s="54" t="s">
        <v>644</v>
      </c>
      <c r="I334" s="53" t="str">
        <f t="shared" si="151"/>
        <v>GET-IVC-P026</v>
      </c>
      <c r="J334" s="61" t="s">
        <v>645</v>
      </c>
      <c r="K334" s="55" t="s">
        <v>28</v>
      </c>
      <c r="L334" s="56">
        <f t="shared" si="146"/>
        <v>43458</v>
      </c>
      <c r="M334" s="57">
        <v>43458</v>
      </c>
      <c r="N334" s="51">
        <f t="shared" ca="1" si="148"/>
        <v>416</v>
      </c>
      <c r="O334" s="58"/>
      <c r="P334" s="59" t="s">
        <v>1950</v>
      </c>
      <c r="Q334" s="55">
        <v>2</v>
      </c>
      <c r="R334" s="54" t="s">
        <v>646</v>
      </c>
      <c r="U334" s="12"/>
      <c r="W334" s="13"/>
      <c r="X334" s="13"/>
      <c r="Y334" s="13"/>
      <c r="Z334" s="14" t="str">
        <f t="shared" si="149"/>
        <v/>
      </c>
      <c r="AA334" s="15" t="s">
        <v>592</v>
      </c>
    </row>
    <row r="335" spans="1:27" s="11" customFormat="1" ht="25.5" x14ac:dyDescent="0.2">
      <c r="A335" s="51">
        <f>+SUBTOTAL(103,$D$4:D335)</f>
        <v>332</v>
      </c>
      <c r="B335" s="10" t="s">
        <v>558</v>
      </c>
      <c r="C335" s="10" t="s">
        <v>559</v>
      </c>
      <c r="D335" s="10" t="s">
        <v>573</v>
      </c>
      <c r="E335" s="53" t="str">
        <f t="shared" si="147"/>
        <v>GET</v>
      </c>
      <c r="F335" s="53" t="str">
        <f t="shared" si="152"/>
        <v>IVC</v>
      </c>
      <c r="G335" s="53" t="str">
        <f t="shared" si="150"/>
        <v>P</v>
      </c>
      <c r="H335" s="54" t="s">
        <v>647</v>
      </c>
      <c r="I335" s="53" t="str">
        <f t="shared" si="151"/>
        <v>GET-IVC-P027</v>
      </c>
      <c r="J335" s="61" t="s">
        <v>1871</v>
      </c>
      <c r="K335" s="55" t="s">
        <v>28</v>
      </c>
      <c r="L335" s="56">
        <f t="shared" si="146"/>
        <v>43404</v>
      </c>
      <c r="M335" s="57">
        <v>43404</v>
      </c>
      <c r="N335" s="51">
        <f t="shared" ca="1" si="148"/>
        <v>470</v>
      </c>
      <c r="O335" s="58"/>
      <c r="P335" s="59" t="s">
        <v>1872</v>
      </c>
      <c r="Q335" s="55">
        <v>2</v>
      </c>
      <c r="R335" s="54" t="s">
        <v>648</v>
      </c>
      <c r="U335" s="12"/>
      <c r="W335" s="13"/>
      <c r="X335" s="13"/>
      <c r="Y335" s="13"/>
      <c r="Z335" s="14" t="str">
        <f t="shared" si="149"/>
        <v/>
      </c>
      <c r="AA335" s="15" t="s">
        <v>592</v>
      </c>
    </row>
    <row r="336" spans="1:27" s="11" customFormat="1" ht="25.5" x14ac:dyDescent="0.2">
      <c r="A336" s="51">
        <f>+SUBTOTAL(103,$D$4:D336)</f>
        <v>333</v>
      </c>
      <c r="B336" s="10" t="s">
        <v>558</v>
      </c>
      <c r="C336" s="10" t="s">
        <v>559</v>
      </c>
      <c r="D336" s="10" t="s">
        <v>573</v>
      </c>
      <c r="E336" s="53" t="str">
        <f t="shared" si="147"/>
        <v>GET</v>
      </c>
      <c r="F336" s="53" t="str">
        <f t="shared" si="152"/>
        <v>IVC</v>
      </c>
      <c r="G336" s="53" t="str">
        <f t="shared" si="150"/>
        <v>P</v>
      </c>
      <c r="H336" s="54" t="s">
        <v>649</v>
      </c>
      <c r="I336" s="53" t="str">
        <f t="shared" si="151"/>
        <v>GET-IVC-P028</v>
      </c>
      <c r="J336" s="61" t="s">
        <v>650</v>
      </c>
      <c r="K336" s="55" t="s">
        <v>217</v>
      </c>
      <c r="L336" s="56">
        <f t="shared" si="146"/>
        <v>43069</v>
      </c>
      <c r="M336" s="57">
        <v>43069</v>
      </c>
      <c r="N336" s="51" t="str">
        <f t="shared" ca="1" si="148"/>
        <v/>
      </c>
      <c r="O336" s="58">
        <v>43326</v>
      </c>
      <c r="P336" s="59" t="s">
        <v>1678</v>
      </c>
      <c r="Q336" s="55">
        <v>1</v>
      </c>
      <c r="R336" s="54" t="s">
        <v>651</v>
      </c>
      <c r="U336" s="12"/>
      <c r="W336" s="13"/>
      <c r="X336" s="13"/>
      <c r="Y336" s="13"/>
      <c r="Z336" s="14" t="str">
        <f t="shared" si="149"/>
        <v/>
      </c>
      <c r="AA336" s="15" t="s">
        <v>592</v>
      </c>
    </row>
    <row r="337" spans="1:27" s="11" customFormat="1" ht="25.5" x14ac:dyDescent="0.2">
      <c r="A337" s="51">
        <f>+SUBTOTAL(103,$D$4:D337)</f>
        <v>334</v>
      </c>
      <c r="B337" s="10" t="s">
        <v>558</v>
      </c>
      <c r="C337" s="10" t="s">
        <v>559</v>
      </c>
      <c r="D337" s="10" t="s">
        <v>573</v>
      </c>
      <c r="E337" s="53" t="str">
        <f t="shared" si="147"/>
        <v>GET</v>
      </c>
      <c r="F337" s="53" t="str">
        <f t="shared" si="152"/>
        <v>IVC</v>
      </c>
      <c r="G337" s="53" t="str">
        <f t="shared" si="150"/>
        <v>P</v>
      </c>
      <c r="H337" s="54" t="s">
        <v>652</v>
      </c>
      <c r="I337" s="53" t="str">
        <f t="shared" si="151"/>
        <v>GET-IVC-P029</v>
      </c>
      <c r="J337" s="61" t="s">
        <v>653</v>
      </c>
      <c r="K337" s="55" t="s">
        <v>217</v>
      </c>
      <c r="L337" s="56">
        <f t="shared" si="146"/>
        <v>43069</v>
      </c>
      <c r="M337" s="57">
        <v>43069</v>
      </c>
      <c r="N337" s="51" t="str">
        <f t="shared" ca="1" si="148"/>
        <v/>
      </c>
      <c r="O337" s="58">
        <v>43326</v>
      </c>
      <c r="P337" s="59" t="s">
        <v>1678</v>
      </c>
      <c r="Q337" s="55">
        <v>1</v>
      </c>
      <c r="R337" s="54" t="s">
        <v>654</v>
      </c>
      <c r="U337" s="12"/>
      <c r="W337" s="13"/>
      <c r="X337" s="13"/>
      <c r="Y337" s="13"/>
      <c r="Z337" s="14" t="str">
        <f t="shared" si="149"/>
        <v/>
      </c>
      <c r="AA337" s="15" t="s">
        <v>592</v>
      </c>
    </row>
    <row r="338" spans="1:27" s="11" customFormat="1" ht="25.5" x14ac:dyDescent="0.2">
      <c r="A338" s="51">
        <f>+SUBTOTAL(103,$D$4:D338)</f>
        <v>335</v>
      </c>
      <c r="B338" s="10" t="s">
        <v>558</v>
      </c>
      <c r="C338" s="10" t="s">
        <v>559</v>
      </c>
      <c r="D338" s="10" t="s">
        <v>573</v>
      </c>
      <c r="E338" s="53" t="str">
        <f t="shared" si="147"/>
        <v>GET</v>
      </c>
      <c r="F338" s="53" t="str">
        <f t="shared" si="152"/>
        <v>IVC</v>
      </c>
      <c r="G338" s="53" t="str">
        <f t="shared" si="150"/>
        <v>P</v>
      </c>
      <c r="H338" s="54" t="s">
        <v>655</v>
      </c>
      <c r="I338" s="53" t="str">
        <f t="shared" si="151"/>
        <v>GET-IVC-P030</v>
      </c>
      <c r="J338" s="61" t="s">
        <v>2251</v>
      </c>
      <c r="K338" s="55" t="s">
        <v>217</v>
      </c>
      <c r="L338" s="56">
        <f t="shared" si="146"/>
        <v>43069</v>
      </c>
      <c r="M338" s="57">
        <v>43069</v>
      </c>
      <c r="N338" s="51" t="str">
        <f t="shared" ca="1" si="148"/>
        <v/>
      </c>
      <c r="O338" s="58"/>
      <c r="P338" s="59" t="s">
        <v>1807</v>
      </c>
      <c r="Q338" s="55">
        <v>1</v>
      </c>
      <c r="R338" s="54" t="s">
        <v>656</v>
      </c>
      <c r="U338" s="12"/>
      <c r="W338" s="13"/>
      <c r="X338" s="13"/>
      <c r="Y338" s="13"/>
      <c r="Z338" s="14" t="str">
        <f t="shared" si="149"/>
        <v/>
      </c>
      <c r="AA338" s="15" t="s">
        <v>592</v>
      </c>
    </row>
    <row r="339" spans="1:27" s="11" customFormat="1" ht="25.5" x14ac:dyDescent="0.2">
      <c r="A339" s="51">
        <f>+SUBTOTAL(103,$D$4:D339)</f>
        <v>336</v>
      </c>
      <c r="B339" s="10" t="s">
        <v>558</v>
      </c>
      <c r="C339" s="10" t="s">
        <v>559</v>
      </c>
      <c r="D339" s="10" t="s">
        <v>573</v>
      </c>
      <c r="E339" s="53" t="str">
        <f t="shared" si="147"/>
        <v>GET</v>
      </c>
      <c r="F339" s="53" t="str">
        <f t="shared" si="152"/>
        <v>IVC</v>
      </c>
      <c r="G339" s="53" t="str">
        <f t="shared" si="150"/>
        <v>P</v>
      </c>
      <c r="H339" s="54" t="s">
        <v>657</v>
      </c>
      <c r="I339" s="53" t="str">
        <f t="shared" si="151"/>
        <v>GET-IVC-P031</v>
      </c>
      <c r="J339" s="61" t="s">
        <v>1809</v>
      </c>
      <c r="K339" s="55" t="s">
        <v>28</v>
      </c>
      <c r="L339" s="56">
        <f t="shared" si="146"/>
        <v>43362</v>
      </c>
      <c r="M339" s="57">
        <v>43362</v>
      </c>
      <c r="N339" s="51">
        <f t="shared" ca="1" si="148"/>
        <v>511</v>
      </c>
      <c r="O339" s="58"/>
      <c r="P339" s="59" t="s">
        <v>1808</v>
      </c>
      <c r="Q339" s="55">
        <v>2</v>
      </c>
      <c r="R339" s="54" t="s">
        <v>658</v>
      </c>
      <c r="U339" s="12"/>
      <c r="W339" s="13"/>
      <c r="X339" s="13"/>
      <c r="Y339" s="13"/>
      <c r="Z339" s="14" t="str">
        <f t="shared" si="149"/>
        <v/>
      </c>
      <c r="AA339" s="15" t="s">
        <v>592</v>
      </c>
    </row>
    <row r="340" spans="1:27" s="11" customFormat="1" ht="25.5" x14ac:dyDescent="0.2">
      <c r="A340" s="51">
        <f>+SUBTOTAL(103,$D$4:D340)</f>
        <v>337</v>
      </c>
      <c r="B340" s="10" t="s">
        <v>558</v>
      </c>
      <c r="C340" s="10" t="s">
        <v>559</v>
      </c>
      <c r="D340" s="10" t="s">
        <v>573</v>
      </c>
      <c r="E340" s="53" t="str">
        <f t="shared" si="147"/>
        <v>GET</v>
      </c>
      <c r="F340" s="53" t="str">
        <f t="shared" si="152"/>
        <v>IVC</v>
      </c>
      <c r="G340" s="53" t="str">
        <f t="shared" si="150"/>
        <v>P</v>
      </c>
      <c r="H340" s="54" t="s">
        <v>659</v>
      </c>
      <c r="I340" s="53" t="str">
        <f t="shared" si="151"/>
        <v>GET-IVC-P032</v>
      </c>
      <c r="J340" s="61" t="s">
        <v>1827</v>
      </c>
      <c r="K340" s="55" t="s">
        <v>28</v>
      </c>
      <c r="L340" s="56">
        <f t="shared" si="146"/>
        <v>43374</v>
      </c>
      <c r="M340" s="57">
        <v>43374</v>
      </c>
      <c r="N340" s="51">
        <f t="shared" ca="1" si="148"/>
        <v>499</v>
      </c>
      <c r="O340" s="58"/>
      <c r="P340" s="59" t="s">
        <v>1828</v>
      </c>
      <c r="Q340" s="55">
        <v>2</v>
      </c>
      <c r="R340" s="54" t="s">
        <v>660</v>
      </c>
      <c r="U340" s="12"/>
      <c r="W340" s="13"/>
      <c r="X340" s="13"/>
      <c r="Y340" s="13"/>
      <c r="Z340" s="14" t="str">
        <f t="shared" si="149"/>
        <v/>
      </c>
      <c r="AA340" s="15" t="s">
        <v>592</v>
      </c>
    </row>
    <row r="341" spans="1:27" s="11" customFormat="1" ht="25.5" x14ac:dyDescent="0.2">
      <c r="A341" s="51">
        <f>+SUBTOTAL(103,$D$4:D341)</f>
        <v>338</v>
      </c>
      <c r="B341" s="10" t="s">
        <v>558</v>
      </c>
      <c r="C341" s="10" t="s">
        <v>559</v>
      </c>
      <c r="D341" s="10" t="s">
        <v>573</v>
      </c>
      <c r="E341" s="53" t="str">
        <f t="shared" si="147"/>
        <v>GET</v>
      </c>
      <c r="F341" s="53" t="str">
        <f t="shared" si="152"/>
        <v>IVC</v>
      </c>
      <c r="G341" s="53" t="str">
        <f t="shared" si="150"/>
        <v>P</v>
      </c>
      <c r="H341" s="54" t="s">
        <v>661</v>
      </c>
      <c r="I341" s="53" t="str">
        <f t="shared" si="151"/>
        <v>GET-IVC-P033</v>
      </c>
      <c r="J341" s="61" t="s">
        <v>1873</v>
      </c>
      <c r="K341" s="55" t="s">
        <v>28</v>
      </c>
      <c r="L341" s="56">
        <f t="shared" si="146"/>
        <v>43404</v>
      </c>
      <c r="M341" s="57">
        <v>43404</v>
      </c>
      <c r="N341" s="51">
        <f t="shared" ca="1" si="148"/>
        <v>470</v>
      </c>
      <c r="O341" s="58"/>
      <c r="P341" s="59" t="s">
        <v>1872</v>
      </c>
      <c r="Q341" s="55">
        <v>2</v>
      </c>
      <c r="R341" s="54" t="s">
        <v>662</v>
      </c>
      <c r="U341" s="12"/>
      <c r="W341" s="13"/>
      <c r="X341" s="13"/>
      <c r="Y341" s="13"/>
      <c r="Z341" s="14" t="str">
        <f t="shared" si="149"/>
        <v/>
      </c>
      <c r="AA341" s="15" t="s">
        <v>592</v>
      </c>
    </row>
    <row r="342" spans="1:27" s="11" customFormat="1" ht="25.5" x14ac:dyDescent="0.2">
      <c r="A342" s="51">
        <f>+SUBTOTAL(103,$D$4:D342)</f>
        <v>339</v>
      </c>
      <c r="B342" s="10" t="s">
        <v>558</v>
      </c>
      <c r="C342" s="10" t="s">
        <v>559</v>
      </c>
      <c r="D342" s="10" t="s">
        <v>573</v>
      </c>
      <c r="E342" s="53" t="str">
        <f t="shared" si="147"/>
        <v>GET</v>
      </c>
      <c r="F342" s="53" t="str">
        <f t="shared" si="152"/>
        <v>IVC</v>
      </c>
      <c r="G342" s="53" t="str">
        <f t="shared" si="150"/>
        <v>P</v>
      </c>
      <c r="H342" s="54" t="s">
        <v>663</v>
      </c>
      <c r="I342" s="53" t="str">
        <f t="shared" si="151"/>
        <v>GET-IVC-P034</v>
      </c>
      <c r="J342" s="61" t="s">
        <v>1874</v>
      </c>
      <c r="K342" s="55" t="s">
        <v>28</v>
      </c>
      <c r="L342" s="56">
        <f t="shared" si="146"/>
        <v>43404</v>
      </c>
      <c r="M342" s="57">
        <v>43404</v>
      </c>
      <c r="N342" s="51">
        <f t="shared" ca="1" si="148"/>
        <v>470</v>
      </c>
      <c r="O342" s="58"/>
      <c r="P342" s="59" t="s">
        <v>1872</v>
      </c>
      <c r="Q342" s="55">
        <v>2</v>
      </c>
      <c r="R342" s="54" t="s">
        <v>664</v>
      </c>
      <c r="U342" s="12"/>
      <c r="W342" s="13"/>
      <c r="X342" s="13"/>
      <c r="Y342" s="13"/>
      <c r="Z342" s="14" t="str">
        <f t="shared" si="149"/>
        <v/>
      </c>
      <c r="AA342" s="15" t="s">
        <v>592</v>
      </c>
    </row>
    <row r="343" spans="1:27" s="11" customFormat="1" ht="25.5" x14ac:dyDescent="0.2">
      <c r="A343" s="51">
        <f>+SUBTOTAL(103,$D$4:D343)</f>
        <v>340</v>
      </c>
      <c r="B343" s="10" t="s">
        <v>558</v>
      </c>
      <c r="C343" s="10" t="s">
        <v>559</v>
      </c>
      <c r="D343" s="10" t="s">
        <v>573</v>
      </c>
      <c r="E343" s="53" t="str">
        <f t="shared" si="147"/>
        <v>GET</v>
      </c>
      <c r="F343" s="53" t="str">
        <f t="shared" si="152"/>
        <v>IVC</v>
      </c>
      <c r="G343" s="53" t="str">
        <f t="shared" si="150"/>
        <v>P</v>
      </c>
      <c r="H343" s="54" t="s">
        <v>665</v>
      </c>
      <c r="I343" s="53" t="str">
        <f t="shared" si="151"/>
        <v>GET-IVC-P035</v>
      </c>
      <c r="J343" s="61" t="s">
        <v>666</v>
      </c>
      <c r="K343" s="55" t="s">
        <v>28</v>
      </c>
      <c r="L343" s="56">
        <f t="shared" si="146"/>
        <v>43413</v>
      </c>
      <c r="M343" s="57">
        <v>43413</v>
      </c>
      <c r="N343" s="51">
        <f t="shared" ca="1" si="148"/>
        <v>461</v>
      </c>
      <c r="O343" s="58"/>
      <c r="P343" s="59" t="s">
        <v>1890</v>
      </c>
      <c r="Q343" s="55">
        <v>2</v>
      </c>
      <c r="R343" s="54" t="s">
        <v>667</v>
      </c>
      <c r="U343" s="12"/>
      <c r="W343" s="13"/>
      <c r="X343" s="13"/>
      <c r="Y343" s="13"/>
      <c r="Z343" s="14" t="str">
        <f t="shared" si="149"/>
        <v/>
      </c>
      <c r="AA343" s="15" t="s">
        <v>592</v>
      </c>
    </row>
    <row r="344" spans="1:27" s="11" customFormat="1" ht="25.5" x14ac:dyDescent="0.2">
      <c r="A344" s="51">
        <f>+SUBTOTAL(103,$D$4:D344)</f>
        <v>341</v>
      </c>
      <c r="B344" s="10" t="s">
        <v>558</v>
      </c>
      <c r="C344" s="10" t="s">
        <v>559</v>
      </c>
      <c r="D344" s="10" t="s">
        <v>573</v>
      </c>
      <c r="E344" s="53" t="str">
        <f t="shared" si="147"/>
        <v>GET</v>
      </c>
      <c r="F344" s="53" t="str">
        <f t="shared" si="152"/>
        <v>IVC</v>
      </c>
      <c r="G344" s="53" t="str">
        <f t="shared" si="150"/>
        <v>P</v>
      </c>
      <c r="H344" s="54" t="s">
        <v>668</v>
      </c>
      <c r="I344" s="53" t="str">
        <f t="shared" si="151"/>
        <v>GET-IVC-P036</v>
      </c>
      <c r="J344" s="61" t="s">
        <v>1875</v>
      </c>
      <c r="K344" s="55" t="s">
        <v>28</v>
      </c>
      <c r="L344" s="56">
        <f t="shared" si="146"/>
        <v>43404</v>
      </c>
      <c r="M344" s="57">
        <v>43404</v>
      </c>
      <c r="N344" s="51">
        <f t="shared" ca="1" si="148"/>
        <v>470</v>
      </c>
      <c r="O344" s="58"/>
      <c r="P344" s="59" t="s">
        <v>1872</v>
      </c>
      <c r="Q344" s="55">
        <v>2</v>
      </c>
      <c r="R344" s="54" t="s">
        <v>669</v>
      </c>
      <c r="U344" s="12"/>
      <c r="W344" s="13"/>
      <c r="X344" s="13"/>
      <c r="Y344" s="13"/>
      <c r="Z344" s="14" t="str">
        <f t="shared" si="149"/>
        <v/>
      </c>
      <c r="AA344" s="15" t="s">
        <v>592</v>
      </c>
    </row>
    <row r="345" spans="1:27" s="11" customFormat="1" ht="18" x14ac:dyDescent="0.2">
      <c r="A345" s="51">
        <f>+SUBTOTAL(103,$D$4:D345)</f>
        <v>342</v>
      </c>
      <c r="B345" s="10" t="s">
        <v>558</v>
      </c>
      <c r="C345" s="10" t="s">
        <v>559</v>
      </c>
      <c r="D345" s="10" t="s">
        <v>573</v>
      </c>
      <c r="E345" s="53" t="str">
        <f t="shared" si="147"/>
        <v>GET</v>
      </c>
      <c r="F345" s="53" t="str">
        <f t="shared" si="152"/>
        <v>IVC</v>
      </c>
      <c r="G345" s="53" t="str">
        <f t="shared" si="150"/>
        <v>P</v>
      </c>
      <c r="H345" s="54" t="s">
        <v>670</v>
      </c>
      <c r="I345" s="53" t="str">
        <f t="shared" si="151"/>
        <v>GET-IVC-P037</v>
      </c>
      <c r="J345" s="61" t="s">
        <v>671</v>
      </c>
      <c r="K345" s="55" t="s">
        <v>28</v>
      </c>
      <c r="L345" s="56">
        <v>43371</v>
      </c>
      <c r="M345" s="57">
        <v>43069</v>
      </c>
      <c r="N345" s="51">
        <f t="shared" ca="1" si="148"/>
        <v>800</v>
      </c>
      <c r="O345" s="58"/>
      <c r="P345" s="59" t="s">
        <v>1819</v>
      </c>
      <c r="Q345" s="55">
        <v>2</v>
      </c>
      <c r="R345" s="54" t="s">
        <v>672</v>
      </c>
      <c r="U345" s="12"/>
      <c r="W345" s="13"/>
      <c r="X345" s="13"/>
      <c r="Y345" s="13"/>
      <c r="Z345" s="14" t="str">
        <f t="shared" si="149"/>
        <v/>
      </c>
      <c r="AA345" s="15" t="s">
        <v>673</v>
      </c>
    </row>
    <row r="346" spans="1:27" s="11" customFormat="1" ht="27" x14ac:dyDescent="0.2">
      <c r="A346" s="51">
        <f>+SUBTOTAL(103,$D$4:D346)</f>
        <v>343</v>
      </c>
      <c r="B346" s="10" t="s">
        <v>558</v>
      </c>
      <c r="C346" s="10" t="s">
        <v>559</v>
      </c>
      <c r="D346" s="10" t="s">
        <v>573</v>
      </c>
      <c r="E346" s="53" t="str">
        <f t="shared" si="147"/>
        <v>GET</v>
      </c>
      <c r="F346" s="53" t="str">
        <f t="shared" si="152"/>
        <v>IVC</v>
      </c>
      <c r="G346" s="53" t="str">
        <f t="shared" si="150"/>
        <v>P</v>
      </c>
      <c r="H346" s="54" t="s">
        <v>674</v>
      </c>
      <c r="I346" s="53" t="str">
        <f t="shared" si="151"/>
        <v>GET-IVC-P038</v>
      </c>
      <c r="J346" s="61" t="s">
        <v>675</v>
      </c>
      <c r="K346" s="55" t="s">
        <v>28</v>
      </c>
      <c r="L346" s="56">
        <f t="shared" si="146"/>
        <v>43419</v>
      </c>
      <c r="M346" s="57">
        <v>43419</v>
      </c>
      <c r="N346" s="51">
        <f t="shared" ca="1" si="148"/>
        <v>455</v>
      </c>
      <c r="O346" s="58"/>
      <c r="P346" s="59" t="s">
        <v>1898</v>
      </c>
      <c r="Q346" s="55">
        <v>2</v>
      </c>
      <c r="R346" s="54" t="s">
        <v>676</v>
      </c>
      <c r="U346" s="12"/>
      <c r="W346" s="13"/>
      <c r="X346" s="13"/>
      <c r="Y346" s="13"/>
      <c r="Z346" s="14" t="str">
        <f t="shared" si="149"/>
        <v/>
      </c>
      <c r="AA346" s="17" t="s">
        <v>677</v>
      </c>
    </row>
    <row r="347" spans="1:27" s="11" customFormat="1" x14ac:dyDescent="0.2">
      <c r="A347" s="51">
        <f>+SUBTOTAL(103,$D$4:D347)</f>
        <v>344</v>
      </c>
      <c r="B347" s="10" t="s">
        <v>558</v>
      </c>
      <c r="C347" s="10" t="s">
        <v>559</v>
      </c>
      <c r="D347" s="10" t="s">
        <v>573</v>
      </c>
      <c r="E347" s="53" t="str">
        <f t="shared" si="147"/>
        <v>GET</v>
      </c>
      <c r="F347" s="53" t="str">
        <f t="shared" si="152"/>
        <v>IVC</v>
      </c>
      <c r="G347" s="53" t="str">
        <f t="shared" si="150"/>
        <v>P</v>
      </c>
      <c r="H347" s="54" t="s">
        <v>678</v>
      </c>
      <c r="I347" s="53" t="str">
        <f t="shared" si="151"/>
        <v>GET-IVC-P039</v>
      </c>
      <c r="J347" s="61" t="s">
        <v>679</v>
      </c>
      <c r="K347" s="55" t="s">
        <v>28</v>
      </c>
      <c r="L347" s="56">
        <f t="shared" si="146"/>
        <v>43458</v>
      </c>
      <c r="M347" s="57">
        <v>43458</v>
      </c>
      <c r="N347" s="51">
        <f t="shared" ca="1" si="148"/>
        <v>416</v>
      </c>
      <c r="O347" s="58"/>
      <c r="P347" s="59" t="s">
        <v>1951</v>
      </c>
      <c r="Q347" s="55">
        <v>2</v>
      </c>
      <c r="R347" s="54" t="s">
        <v>680</v>
      </c>
      <c r="U347" s="12"/>
      <c r="W347" s="13"/>
      <c r="X347" s="13"/>
      <c r="Y347" s="13"/>
      <c r="Z347" s="14" t="str">
        <f t="shared" si="149"/>
        <v/>
      </c>
      <c r="AA347" s="17" t="s">
        <v>677</v>
      </c>
    </row>
    <row r="348" spans="1:27" s="11" customFormat="1" ht="27" x14ac:dyDescent="0.2">
      <c r="A348" s="51">
        <f>+SUBTOTAL(103,$D$4:D348)</f>
        <v>345</v>
      </c>
      <c r="B348" s="10" t="s">
        <v>558</v>
      </c>
      <c r="C348" s="10" t="s">
        <v>559</v>
      </c>
      <c r="D348" s="10" t="s">
        <v>573</v>
      </c>
      <c r="E348" s="53" t="str">
        <f t="shared" si="147"/>
        <v>GET</v>
      </c>
      <c r="F348" s="53" t="str">
        <f t="shared" si="152"/>
        <v>IVC</v>
      </c>
      <c r="G348" s="53" t="str">
        <f t="shared" si="150"/>
        <v>P</v>
      </c>
      <c r="H348" s="54" t="s">
        <v>681</v>
      </c>
      <c r="I348" s="53" t="str">
        <f t="shared" si="151"/>
        <v>GET-IVC-P040</v>
      </c>
      <c r="J348" s="61" t="s">
        <v>682</v>
      </c>
      <c r="K348" s="55" t="s">
        <v>28</v>
      </c>
      <c r="L348" s="56">
        <f t="shared" si="146"/>
        <v>43460</v>
      </c>
      <c r="M348" s="57">
        <v>43460</v>
      </c>
      <c r="N348" s="51">
        <f t="shared" ca="1" si="148"/>
        <v>414</v>
      </c>
      <c r="O348" s="58"/>
      <c r="P348" s="59" t="s">
        <v>1953</v>
      </c>
      <c r="Q348" s="55">
        <v>2</v>
      </c>
      <c r="R348" s="54" t="s">
        <v>683</v>
      </c>
      <c r="U348" s="12"/>
      <c r="W348" s="13"/>
      <c r="X348" s="13"/>
      <c r="Y348" s="13"/>
      <c r="Z348" s="14" t="str">
        <f t="shared" si="149"/>
        <v/>
      </c>
      <c r="AA348" s="17" t="s">
        <v>677</v>
      </c>
    </row>
    <row r="349" spans="1:27" s="11" customFormat="1" ht="18" x14ac:dyDescent="0.2">
      <c r="A349" s="51">
        <f>+SUBTOTAL(103,$D$4:D349)</f>
        <v>346</v>
      </c>
      <c r="B349" s="10" t="s">
        <v>558</v>
      </c>
      <c r="C349" s="10" t="s">
        <v>559</v>
      </c>
      <c r="D349" s="10" t="s">
        <v>573</v>
      </c>
      <c r="E349" s="53" t="str">
        <f t="shared" si="147"/>
        <v>GET</v>
      </c>
      <c r="F349" s="53" t="str">
        <f t="shared" si="152"/>
        <v>IVC</v>
      </c>
      <c r="G349" s="53" t="str">
        <f t="shared" si="150"/>
        <v>P</v>
      </c>
      <c r="H349" s="54" t="s">
        <v>684</v>
      </c>
      <c r="I349" s="53" t="str">
        <f t="shared" si="151"/>
        <v>GET-IVC-P041</v>
      </c>
      <c r="J349" s="61" t="s">
        <v>1889</v>
      </c>
      <c r="K349" s="55" t="s">
        <v>28</v>
      </c>
      <c r="L349" s="56">
        <f t="shared" si="146"/>
        <v>43413</v>
      </c>
      <c r="M349" s="57">
        <v>43413</v>
      </c>
      <c r="N349" s="51">
        <f t="shared" ca="1" si="148"/>
        <v>461</v>
      </c>
      <c r="O349" s="58"/>
      <c r="P349" s="59" t="s">
        <v>1888</v>
      </c>
      <c r="Q349" s="55">
        <v>2</v>
      </c>
      <c r="R349" s="54" t="s">
        <v>685</v>
      </c>
      <c r="U349" s="12"/>
      <c r="W349" s="13"/>
      <c r="X349" s="13"/>
      <c r="Y349" s="13"/>
      <c r="Z349" s="14" t="str">
        <f t="shared" si="149"/>
        <v/>
      </c>
      <c r="AA349" s="17" t="s">
        <v>677</v>
      </c>
    </row>
    <row r="350" spans="1:27" s="11" customFormat="1" ht="12" customHeight="1" x14ac:dyDescent="0.2">
      <c r="A350" s="51">
        <f>+SUBTOTAL(103,$D$4:D350)</f>
        <v>347</v>
      </c>
      <c r="B350" s="10" t="s">
        <v>558</v>
      </c>
      <c r="C350" s="10" t="s">
        <v>559</v>
      </c>
      <c r="D350" s="10" t="s">
        <v>573</v>
      </c>
      <c r="E350" s="53" t="str">
        <f t="shared" si="147"/>
        <v>GET</v>
      </c>
      <c r="F350" s="53" t="str">
        <f t="shared" si="152"/>
        <v>IVC</v>
      </c>
      <c r="G350" s="53" t="str">
        <f t="shared" si="150"/>
        <v>P</v>
      </c>
      <c r="H350" s="54" t="s">
        <v>686</v>
      </c>
      <c r="I350" s="53" t="str">
        <f t="shared" si="151"/>
        <v>GET-IVC-P042</v>
      </c>
      <c r="J350" s="61" t="s">
        <v>1856</v>
      </c>
      <c r="K350" s="55" t="s">
        <v>28</v>
      </c>
      <c r="L350" s="56">
        <f t="shared" si="146"/>
        <v>43392</v>
      </c>
      <c r="M350" s="57">
        <v>43392</v>
      </c>
      <c r="N350" s="51">
        <f t="shared" ca="1" si="148"/>
        <v>481</v>
      </c>
      <c r="O350" s="58"/>
      <c r="P350" s="59" t="s">
        <v>1855</v>
      </c>
      <c r="Q350" s="55">
        <v>2</v>
      </c>
      <c r="R350" s="54" t="s">
        <v>687</v>
      </c>
      <c r="U350" s="12"/>
      <c r="W350" s="13"/>
      <c r="X350" s="13"/>
      <c r="Y350" s="13"/>
      <c r="Z350" s="14" t="str">
        <f t="shared" si="149"/>
        <v/>
      </c>
      <c r="AA350" s="15" t="s">
        <v>592</v>
      </c>
    </row>
    <row r="351" spans="1:27" s="11" customFormat="1" ht="16.5" customHeight="1" x14ac:dyDescent="0.2">
      <c r="A351" s="51">
        <f>+SUBTOTAL(103,$D$4:D351)</f>
        <v>348</v>
      </c>
      <c r="B351" s="10" t="s">
        <v>558</v>
      </c>
      <c r="C351" s="10" t="s">
        <v>559</v>
      </c>
      <c r="D351" s="10" t="s">
        <v>573</v>
      </c>
      <c r="E351" s="53" t="str">
        <f t="shared" si="147"/>
        <v>GET</v>
      </c>
      <c r="F351" s="53" t="str">
        <f t="shared" si="152"/>
        <v>IVC</v>
      </c>
      <c r="G351" s="53" t="str">
        <f t="shared" si="150"/>
        <v>P</v>
      </c>
      <c r="H351" s="54" t="s">
        <v>688</v>
      </c>
      <c r="I351" s="53" t="str">
        <f t="shared" si="151"/>
        <v>GET-IVC-P043</v>
      </c>
      <c r="J351" s="61" t="s">
        <v>689</v>
      </c>
      <c r="K351" s="55" t="s">
        <v>28</v>
      </c>
      <c r="L351" s="56">
        <f t="shared" si="146"/>
        <v>43396</v>
      </c>
      <c r="M351" s="57">
        <v>43396</v>
      </c>
      <c r="N351" s="51">
        <f t="shared" ca="1" si="148"/>
        <v>477</v>
      </c>
      <c r="O351" s="58"/>
      <c r="P351" s="59" t="s">
        <v>1861</v>
      </c>
      <c r="Q351" s="55">
        <v>2</v>
      </c>
      <c r="R351" s="54" t="s">
        <v>690</v>
      </c>
      <c r="U351" s="12"/>
      <c r="W351" s="13"/>
      <c r="X351" s="13"/>
      <c r="Y351" s="13"/>
      <c r="Z351" s="14" t="str">
        <f t="shared" si="149"/>
        <v/>
      </c>
      <c r="AA351" s="15" t="s">
        <v>691</v>
      </c>
    </row>
    <row r="352" spans="1:27" s="11" customFormat="1" ht="13.5" customHeight="1" x14ac:dyDescent="0.2">
      <c r="A352" s="51">
        <f>+SUBTOTAL(103,$D$4:D352)</f>
        <v>349</v>
      </c>
      <c r="B352" s="10" t="s">
        <v>558</v>
      </c>
      <c r="C352" s="10" t="s">
        <v>559</v>
      </c>
      <c r="D352" s="10" t="s">
        <v>573</v>
      </c>
      <c r="E352" s="53" t="str">
        <f t="shared" si="147"/>
        <v>GET</v>
      </c>
      <c r="F352" s="53" t="str">
        <f t="shared" si="152"/>
        <v>IVC</v>
      </c>
      <c r="G352" s="53" t="str">
        <f t="shared" si="150"/>
        <v>P</v>
      </c>
      <c r="H352" s="54" t="s">
        <v>692</v>
      </c>
      <c r="I352" s="53" t="str">
        <f t="shared" si="151"/>
        <v>GET-IVC-P044</v>
      </c>
      <c r="J352" s="61" t="s">
        <v>1876</v>
      </c>
      <c r="K352" s="55" t="s">
        <v>28</v>
      </c>
      <c r="L352" s="56">
        <f t="shared" ref="L352:L431" si="153">+IF(M352=0,"",VALUE(M352))</f>
        <v>43404</v>
      </c>
      <c r="M352" s="57">
        <v>43404</v>
      </c>
      <c r="N352" s="51">
        <f t="shared" ca="1" si="148"/>
        <v>470</v>
      </c>
      <c r="O352" s="58"/>
      <c r="P352" s="59" t="s">
        <v>1872</v>
      </c>
      <c r="Q352" s="55">
        <v>2</v>
      </c>
      <c r="R352" s="54" t="s">
        <v>693</v>
      </c>
      <c r="U352" s="12"/>
      <c r="W352" s="13"/>
      <c r="X352" s="13"/>
      <c r="Y352" s="13"/>
      <c r="Z352" s="14" t="str">
        <f t="shared" si="149"/>
        <v/>
      </c>
      <c r="AA352" s="15" t="s">
        <v>694</v>
      </c>
    </row>
    <row r="353" spans="1:27" s="11" customFormat="1" ht="27" x14ac:dyDescent="0.2">
      <c r="A353" s="51">
        <f>+SUBTOTAL(103,$D$4:D353)</f>
        <v>350</v>
      </c>
      <c r="B353" s="10" t="s">
        <v>558</v>
      </c>
      <c r="C353" s="10" t="s">
        <v>559</v>
      </c>
      <c r="D353" s="10" t="s">
        <v>573</v>
      </c>
      <c r="E353" s="53" t="str">
        <f t="shared" si="147"/>
        <v>GET</v>
      </c>
      <c r="F353" s="53" t="str">
        <f t="shared" si="152"/>
        <v>IVC</v>
      </c>
      <c r="G353" s="53" t="str">
        <f t="shared" si="150"/>
        <v>P</v>
      </c>
      <c r="H353" s="54" t="s">
        <v>695</v>
      </c>
      <c r="I353" s="53" t="str">
        <f t="shared" si="151"/>
        <v>GET-IVC-P045</v>
      </c>
      <c r="J353" s="61" t="s">
        <v>696</v>
      </c>
      <c r="K353" s="55" t="s">
        <v>217</v>
      </c>
      <c r="L353" s="56">
        <f t="shared" si="153"/>
        <v>43069</v>
      </c>
      <c r="M353" s="57">
        <v>43069</v>
      </c>
      <c r="N353" s="51" t="str">
        <f t="shared" ca="1" si="148"/>
        <v/>
      </c>
      <c r="O353" s="58">
        <v>43368</v>
      </c>
      <c r="P353" s="59" t="s">
        <v>1814</v>
      </c>
      <c r="Q353" s="55">
        <v>1</v>
      </c>
      <c r="R353" s="54" t="s">
        <v>697</v>
      </c>
      <c r="U353" s="12"/>
      <c r="W353" s="13"/>
      <c r="X353" s="13"/>
      <c r="Y353" s="13"/>
      <c r="Z353" s="14" t="str">
        <f t="shared" si="149"/>
        <v/>
      </c>
      <c r="AA353" s="15" t="s">
        <v>694</v>
      </c>
    </row>
    <row r="354" spans="1:27" s="11" customFormat="1" ht="27" x14ac:dyDescent="0.2">
      <c r="A354" s="51">
        <f>+SUBTOTAL(103,$D$4:D354)</f>
        <v>351</v>
      </c>
      <c r="B354" s="10" t="s">
        <v>558</v>
      </c>
      <c r="C354" s="10" t="s">
        <v>559</v>
      </c>
      <c r="D354" s="10" t="s">
        <v>573</v>
      </c>
      <c r="E354" s="53" t="str">
        <f t="shared" si="147"/>
        <v>GET</v>
      </c>
      <c r="F354" s="53" t="str">
        <f t="shared" si="152"/>
        <v>IVC</v>
      </c>
      <c r="G354" s="53" t="str">
        <f t="shared" si="150"/>
        <v>P</v>
      </c>
      <c r="H354" s="54" t="s">
        <v>698</v>
      </c>
      <c r="I354" s="53" t="str">
        <f t="shared" si="151"/>
        <v>GET-IVC-P046</v>
      </c>
      <c r="J354" s="61" t="s">
        <v>699</v>
      </c>
      <c r="K354" s="55" t="s">
        <v>28</v>
      </c>
      <c r="L354" s="56">
        <f t="shared" si="153"/>
        <v>43396</v>
      </c>
      <c r="M354" s="57">
        <v>43396</v>
      </c>
      <c r="N354" s="51">
        <f t="shared" ca="1" si="148"/>
        <v>477</v>
      </c>
      <c r="O354" s="58"/>
      <c r="P354" s="59" t="s">
        <v>1861</v>
      </c>
      <c r="Q354" s="55">
        <v>2</v>
      </c>
      <c r="R354" s="54" t="s">
        <v>700</v>
      </c>
      <c r="U354" s="12"/>
      <c r="W354" s="13"/>
      <c r="X354" s="13"/>
      <c r="Y354" s="13"/>
      <c r="Z354" s="14" t="str">
        <f t="shared" si="149"/>
        <v/>
      </c>
      <c r="AA354" s="15"/>
    </row>
    <row r="355" spans="1:27" s="11" customFormat="1" ht="18" x14ac:dyDescent="0.2">
      <c r="A355" s="51">
        <f>+SUBTOTAL(103,$D$4:D355)</f>
        <v>352</v>
      </c>
      <c r="B355" s="10" t="s">
        <v>558</v>
      </c>
      <c r="C355" s="10" t="s">
        <v>559</v>
      </c>
      <c r="D355" s="10" t="s">
        <v>573</v>
      </c>
      <c r="E355" s="53" t="str">
        <f t="shared" ref="E355" si="154">+IF(C355="GESTIÓN TERRITORIAL","GET",IF(C355="DERECHOS HUMANOS","DHH",IF(C355="GESTIÓN CORPORATIVA","GCO",IF(C355="PLANEACIÓN ESTRATÉGICA","PLE",IF(C355="GERENCIA DE LA INFORMACIÓN","GDI","N/A")))))</f>
        <v>GET</v>
      </c>
      <c r="F355" s="53" t="str">
        <f t="shared" si="152"/>
        <v>IVC</v>
      </c>
      <c r="G355" s="53" t="str">
        <f t="shared" ref="G355" si="155">+IF(OR(LEN(H355)=1,LEN(H355)=2),H355,IF(LEN(H355)=4,MID(H355,1,1),MID(H355,1,2)))</f>
        <v>P</v>
      </c>
      <c r="H355" s="54" t="s">
        <v>1577</v>
      </c>
      <c r="I355" s="53" t="str">
        <f t="shared" ref="I355" si="156">+IF(OR(E355="",F355="",H355=""),"",CONCATENATE(E355,"-",F355,"-",H355))</f>
        <v>GET-IVC-P047</v>
      </c>
      <c r="J355" s="61" t="s">
        <v>1578</v>
      </c>
      <c r="K355" s="55" t="s">
        <v>28</v>
      </c>
      <c r="L355" s="56">
        <f t="shared" si="153"/>
        <v>43269</v>
      </c>
      <c r="M355" s="57">
        <v>43269</v>
      </c>
      <c r="N355" s="51">
        <f t="shared" ca="1" si="148"/>
        <v>602</v>
      </c>
      <c r="O355" s="58"/>
      <c r="P355" s="59" t="s">
        <v>1579</v>
      </c>
      <c r="Q355" s="55">
        <v>1</v>
      </c>
      <c r="R355" s="54"/>
      <c r="U355" s="12"/>
      <c r="W355" s="13"/>
      <c r="X355" s="13"/>
      <c r="Y355" s="13"/>
      <c r="Z355" s="14"/>
      <c r="AA355" s="15"/>
    </row>
    <row r="356" spans="1:27" s="11" customFormat="1" ht="18" x14ac:dyDescent="0.2">
      <c r="A356" s="51">
        <f>+SUBTOTAL(103,$D$4:D356)</f>
        <v>353</v>
      </c>
      <c r="B356" s="10" t="s">
        <v>558</v>
      </c>
      <c r="C356" s="10" t="s">
        <v>559</v>
      </c>
      <c r="D356" s="10" t="s">
        <v>573</v>
      </c>
      <c r="E356" s="53" t="str">
        <f t="shared" ref="E356" si="157">+IF(C356="GESTIÓN TERRITORIAL","GET",IF(C356="DERECHOS HUMANOS","DHH",IF(C356="GESTIÓN CORPORATIVA","GCO",IF(C356="PLANEACIÓN ESTRATÉGICA","PLE",IF(C356="GERENCIA DE LA INFORMACIÓN","GDI","N/A")))))</f>
        <v>GET</v>
      </c>
      <c r="F356" s="53" t="str">
        <f t="shared" si="152"/>
        <v>IVC</v>
      </c>
      <c r="G356" s="53" t="str">
        <f t="shared" ref="G356" si="158">+IF(OR(LEN(H356)=1,LEN(H356)=2),H356,IF(LEN(H356)=4,MID(H356,1,1),MID(H356,1,2)))</f>
        <v>P</v>
      </c>
      <c r="H356" s="54" t="s">
        <v>1667</v>
      </c>
      <c r="I356" s="53" t="str">
        <f t="shared" ref="I356" si="159">+IF(OR(E356="",F356="",H356=""),"",CONCATENATE(E356,"-",F356,"-",H356))</f>
        <v>GET-IVC-P048</v>
      </c>
      <c r="J356" s="61" t="s">
        <v>1668</v>
      </c>
      <c r="K356" s="55" t="s">
        <v>28</v>
      </c>
      <c r="L356" s="56">
        <f t="shared" si="153"/>
        <v>43313</v>
      </c>
      <c r="M356" s="57">
        <v>43313</v>
      </c>
      <c r="N356" s="51">
        <f t="shared" ca="1" si="148"/>
        <v>559</v>
      </c>
      <c r="O356" s="58"/>
      <c r="P356" s="59" t="s">
        <v>1672</v>
      </c>
      <c r="Q356" s="55">
        <v>1</v>
      </c>
      <c r="R356" s="54" t="s">
        <v>197</v>
      </c>
      <c r="U356" s="12"/>
      <c r="W356" s="13"/>
      <c r="X356" s="13"/>
      <c r="Y356" s="13"/>
      <c r="Z356" s="14"/>
      <c r="AA356" s="15"/>
    </row>
    <row r="357" spans="1:27" s="11" customFormat="1" ht="18" x14ac:dyDescent="0.2">
      <c r="A357" s="51">
        <f>+SUBTOTAL(103,$D$4:D357)</f>
        <v>354</v>
      </c>
      <c r="B357" s="10" t="s">
        <v>558</v>
      </c>
      <c r="C357" s="10" t="s">
        <v>559</v>
      </c>
      <c r="D357" s="10" t="s">
        <v>573</v>
      </c>
      <c r="E357" s="53" t="str">
        <f t="shared" ref="E357:E360" si="160">+IF(C357="GESTIÓN TERRITORIAL","GET",IF(C357="DERECHOS HUMANOS","DHH",IF(C357="GESTIÓN CORPORATIVA","GCO",IF(C357="PLANEACIÓN ESTRATÉGICA","PLE",IF(C357="GERENCIA DE LA INFORMACIÓN","GDI","N/A")))))</f>
        <v>GET</v>
      </c>
      <c r="F357" s="53" t="str">
        <f t="shared" si="152"/>
        <v>IVC</v>
      </c>
      <c r="G357" s="53" t="str">
        <f t="shared" ref="G357" si="161">+IF(OR(LEN(H357)=1,LEN(H357)=2),H357,IF(LEN(H357)=4,MID(H357,1,1),MID(H357,1,2)))</f>
        <v>P</v>
      </c>
      <c r="H357" s="54" t="s">
        <v>1745</v>
      </c>
      <c r="I357" s="53" t="str">
        <f t="shared" ref="I357:I360" si="162">+IF(OR(E357="",F357="",H357=""),"",CONCATENATE(E357,"-",F357,"-",H357))</f>
        <v>GET-IVC-P049</v>
      </c>
      <c r="J357" s="61" t="s">
        <v>1747</v>
      </c>
      <c r="K357" s="55" t="s">
        <v>28</v>
      </c>
      <c r="L357" s="56">
        <f t="shared" ref="L357:L364" si="163">+IF(M357=0,"",VALUE(M357))</f>
        <v>43731</v>
      </c>
      <c r="M357" s="57">
        <v>43731</v>
      </c>
      <c r="N357" s="51">
        <f t="shared" ca="1" si="148"/>
        <v>147</v>
      </c>
      <c r="O357" s="58"/>
      <c r="P357" s="59" t="s">
        <v>2089</v>
      </c>
      <c r="Q357" s="55">
        <v>2</v>
      </c>
      <c r="R357" s="54" t="s">
        <v>197</v>
      </c>
      <c r="U357" s="12"/>
      <c r="W357" s="13"/>
      <c r="X357" s="13"/>
      <c r="Y357" s="13"/>
      <c r="Z357" s="14"/>
      <c r="AA357" s="15"/>
    </row>
    <row r="358" spans="1:27" s="11" customFormat="1" x14ac:dyDescent="0.2">
      <c r="A358" s="51">
        <f>+SUBTOTAL(103,$D$4:D358)</f>
        <v>355</v>
      </c>
      <c r="B358" s="10" t="s">
        <v>558</v>
      </c>
      <c r="C358" s="10" t="s">
        <v>559</v>
      </c>
      <c r="D358" s="10" t="s">
        <v>573</v>
      </c>
      <c r="E358" s="53" t="str">
        <f t="shared" si="160"/>
        <v>GET</v>
      </c>
      <c r="F358" s="53" t="str">
        <f t="shared" si="152"/>
        <v>IVC</v>
      </c>
      <c r="G358" s="53" t="s">
        <v>1957</v>
      </c>
      <c r="H358" s="54" t="s">
        <v>1958</v>
      </c>
      <c r="I358" s="53" t="str">
        <f t="shared" si="162"/>
        <v>GET-IVC-P050</v>
      </c>
      <c r="J358" s="61" t="s">
        <v>1959</v>
      </c>
      <c r="K358" s="55" t="s">
        <v>28</v>
      </c>
      <c r="L358" s="56">
        <f t="shared" si="163"/>
        <v>43493</v>
      </c>
      <c r="M358" s="57">
        <v>43493</v>
      </c>
      <c r="N358" s="51">
        <f t="shared" ca="1" si="148"/>
        <v>382</v>
      </c>
      <c r="O358" s="58"/>
      <c r="P358" s="59" t="s">
        <v>1960</v>
      </c>
      <c r="Q358" s="55">
        <v>1</v>
      </c>
      <c r="R358" s="54" t="s">
        <v>197</v>
      </c>
      <c r="U358" s="12"/>
      <c r="W358" s="13"/>
      <c r="X358" s="13"/>
      <c r="Y358" s="13"/>
      <c r="Z358" s="14"/>
      <c r="AA358" s="15"/>
    </row>
    <row r="359" spans="1:27" s="11" customFormat="1" ht="18" x14ac:dyDescent="0.2">
      <c r="A359" s="51">
        <f>+SUBTOTAL(103,$D$4:D359)</f>
        <v>356</v>
      </c>
      <c r="B359" s="10" t="s">
        <v>558</v>
      </c>
      <c r="C359" s="10" t="s">
        <v>559</v>
      </c>
      <c r="D359" s="10" t="s">
        <v>573</v>
      </c>
      <c r="E359" s="53" t="str">
        <f t="shared" si="160"/>
        <v>GET</v>
      </c>
      <c r="F359" s="53" t="str">
        <f t="shared" si="152"/>
        <v>IVC</v>
      </c>
      <c r="G359" s="53" t="s">
        <v>1957</v>
      </c>
      <c r="H359" s="54" t="s">
        <v>1977</v>
      </c>
      <c r="I359" s="53" t="str">
        <f t="shared" si="162"/>
        <v>GET-IVC-P051</v>
      </c>
      <c r="J359" s="61" t="s">
        <v>1978</v>
      </c>
      <c r="K359" s="55" t="s">
        <v>28</v>
      </c>
      <c r="L359" s="56">
        <f t="shared" si="163"/>
        <v>43545</v>
      </c>
      <c r="M359" s="57">
        <v>43545</v>
      </c>
      <c r="N359" s="51">
        <f t="shared" ca="1" si="148"/>
        <v>329</v>
      </c>
      <c r="O359" s="58"/>
      <c r="P359" s="59" t="s">
        <v>1979</v>
      </c>
      <c r="Q359" s="55">
        <v>1</v>
      </c>
      <c r="R359" s="54" t="s">
        <v>197</v>
      </c>
      <c r="U359" s="12"/>
      <c r="W359" s="13"/>
      <c r="X359" s="13"/>
      <c r="Y359" s="13"/>
      <c r="Z359" s="14"/>
      <c r="AA359" s="15"/>
    </row>
    <row r="360" spans="1:27" s="11" customFormat="1" x14ac:dyDescent="0.2">
      <c r="A360" s="51">
        <f>+SUBTOTAL(103,$D$4:D360)</f>
        <v>357</v>
      </c>
      <c r="B360" s="10" t="s">
        <v>558</v>
      </c>
      <c r="C360" s="10" t="s">
        <v>559</v>
      </c>
      <c r="D360" s="10" t="s">
        <v>573</v>
      </c>
      <c r="E360" s="53" t="str">
        <f t="shared" si="160"/>
        <v>GET</v>
      </c>
      <c r="F360" s="53" t="str">
        <f t="shared" si="152"/>
        <v>IVC</v>
      </c>
      <c r="G360" s="53" t="s">
        <v>1957</v>
      </c>
      <c r="H360" s="54" t="s">
        <v>2019</v>
      </c>
      <c r="I360" s="53" t="str">
        <f t="shared" si="162"/>
        <v>GET-IVC-P052</v>
      </c>
      <c r="J360" s="61" t="s">
        <v>2092</v>
      </c>
      <c r="K360" s="55" t="s">
        <v>28</v>
      </c>
      <c r="L360" s="56">
        <f t="shared" si="163"/>
        <v>43731</v>
      </c>
      <c r="M360" s="57">
        <v>43731</v>
      </c>
      <c r="N360" s="51">
        <f t="shared" ca="1" si="148"/>
        <v>147</v>
      </c>
      <c r="O360" s="58"/>
      <c r="P360" s="59" t="s">
        <v>2091</v>
      </c>
      <c r="Q360" s="55">
        <v>2</v>
      </c>
      <c r="R360" s="54" t="s">
        <v>197</v>
      </c>
      <c r="U360" s="12"/>
      <c r="W360" s="13"/>
      <c r="X360" s="13"/>
      <c r="Y360" s="13"/>
      <c r="Z360" s="14"/>
      <c r="AA360" s="15"/>
    </row>
    <row r="361" spans="1:27" s="60" customFormat="1" ht="18" x14ac:dyDescent="0.2">
      <c r="A361" s="51">
        <f>+SUBTOTAL(103,$D$4:D361)</f>
        <v>358</v>
      </c>
      <c r="B361" s="52" t="s">
        <v>558</v>
      </c>
      <c r="C361" s="52" t="s">
        <v>559</v>
      </c>
      <c r="D361" s="52" t="s">
        <v>573</v>
      </c>
      <c r="E361" s="53" t="str">
        <f t="shared" ref="E361" si="164">+IF(C361="GESTIÓN TERRITORIAL","GET",IF(C361="DERECHOS HUMANOS","DHH",IF(C361="GESTIÓN CORPORATIVA","GCO",IF(C361="PLANEACIÓN ESTRATÉGICA","PLE",IF(C361="GERENCIA DE LA INFORMACIÓN","GDI","N/A")))))</f>
        <v>GET</v>
      </c>
      <c r="F361" s="53" t="str">
        <f t="shared" ref="F361" si="165">+VLOOKUP(D361,$U$989:$V$1007,2,FALSE)</f>
        <v>IVC</v>
      </c>
      <c r="G361" s="53" t="s">
        <v>1957</v>
      </c>
      <c r="H361" s="54" t="s">
        <v>2225</v>
      </c>
      <c r="I361" s="53" t="str">
        <f t="shared" ref="I361" si="166">+IF(OR(E361="",F361="",H361=""),"",CONCATENATE(E361,"-",F361,"-",H361))</f>
        <v>GET-IVC-P053</v>
      </c>
      <c r="J361" s="61" t="s">
        <v>2226</v>
      </c>
      <c r="K361" s="55" t="s">
        <v>28</v>
      </c>
      <c r="L361" s="56">
        <f t="shared" ref="L361" si="167">+IF(M361=0,"",VALUE(M361))</f>
        <v>43818</v>
      </c>
      <c r="M361" s="57">
        <v>43818</v>
      </c>
      <c r="N361" s="51">
        <f t="shared" ref="N361" ca="1" si="168">+IF(K361="Anulado","",IF(M361="","",DAYS360(M361,TODAY())))</f>
        <v>61</v>
      </c>
      <c r="O361" s="58"/>
      <c r="P361" s="59" t="s">
        <v>2227</v>
      </c>
      <c r="Q361" s="55">
        <v>1</v>
      </c>
      <c r="R361" s="54" t="s">
        <v>197</v>
      </c>
      <c r="U361" s="62"/>
      <c r="W361" s="63"/>
      <c r="X361" s="63"/>
      <c r="Y361" s="63"/>
      <c r="Z361" s="64"/>
      <c r="AA361" s="65"/>
    </row>
    <row r="362" spans="1:27" s="11" customFormat="1" ht="18" x14ac:dyDescent="0.2">
      <c r="A362" s="51">
        <f>+SUBTOTAL(103,$D$4:D362)</f>
        <v>359</v>
      </c>
      <c r="B362" s="10" t="s">
        <v>558</v>
      </c>
      <c r="C362" s="10" t="s">
        <v>559</v>
      </c>
      <c r="D362" s="10" t="s">
        <v>573</v>
      </c>
      <c r="E362" s="53" t="str">
        <f t="shared" si="147"/>
        <v>GET</v>
      </c>
      <c r="F362" s="53" t="str">
        <f t="shared" si="152"/>
        <v>IVC</v>
      </c>
      <c r="G362" s="53" t="str">
        <f t="shared" si="150"/>
        <v>IN</v>
      </c>
      <c r="H362" s="54" t="s">
        <v>84</v>
      </c>
      <c r="I362" s="53" t="str">
        <f t="shared" si="151"/>
        <v>GET-IVC-IN001</v>
      </c>
      <c r="J362" s="61" t="s">
        <v>701</v>
      </c>
      <c r="K362" s="55" t="s">
        <v>28</v>
      </c>
      <c r="L362" s="56">
        <f t="shared" si="163"/>
        <v>43069</v>
      </c>
      <c r="M362" s="57">
        <v>43069</v>
      </c>
      <c r="N362" s="51">
        <f t="shared" ca="1" si="148"/>
        <v>800</v>
      </c>
      <c r="O362" s="58"/>
      <c r="P362" s="59">
        <v>161959</v>
      </c>
      <c r="Q362" s="55">
        <v>1</v>
      </c>
      <c r="R362" s="54" t="s">
        <v>702</v>
      </c>
      <c r="U362" s="12"/>
      <c r="W362" s="13"/>
      <c r="X362" s="13"/>
      <c r="Y362" s="13"/>
      <c r="Z362" s="14" t="str">
        <f t="shared" si="149"/>
        <v/>
      </c>
      <c r="AA362" s="15"/>
    </row>
    <row r="363" spans="1:27" s="11" customFormat="1" ht="18" x14ac:dyDescent="0.2">
      <c r="A363" s="51">
        <f>+SUBTOTAL(103,$D$4:D363)</f>
        <v>360</v>
      </c>
      <c r="B363" s="10" t="s">
        <v>558</v>
      </c>
      <c r="C363" s="10" t="s">
        <v>559</v>
      </c>
      <c r="D363" s="10" t="s">
        <v>573</v>
      </c>
      <c r="E363" s="53" t="str">
        <f t="shared" si="147"/>
        <v>GET</v>
      </c>
      <c r="F363" s="53" t="str">
        <f t="shared" si="152"/>
        <v>IVC</v>
      </c>
      <c r="G363" s="53" t="str">
        <f t="shared" si="150"/>
        <v>IN</v>
      </c>
      <c r="H363" s="54" t="s">
        <v>87</v>
      </c>
      <c r="I363" s="53" t="str">
        <f t="shared" si="151"/>
        <v>GET-IVC-IN002</v>
      </c>
      <c r="J363" s="61" t="s">
        <v>1776</v>
      </c>
      <c r="K363" s="55" t="s">
        <v>28</v>
      </c>
      <c r="L363" s="56">
        <f t="shared" si="163"/>
        <v>43355</v>
      </c>
      <c r="M363" s="57">
        <v>43355</v>
      </c>
      <c r="N363" s="51">
        <f t="shared" ca="1" si="148"/>
        <v>518</v>
      </c>
      <c r="O363" s="58"/>
      <c r="P363" s="59" t="s">
        <v>1775</v>
      </c>
      <c r="Q363" s="55">
        <v>2</v>
      </c>
      <c r="R363" s="54" t="s">
        <v>703</v>
      </c>
      <c r="U363" s="12"/>
      <c r="W363" s="13"/>
      <c r="X363" s="13"/>
      <c r="Y363" s="13"/>
      <c r="Z363" s="14" t="str">
        <f t="shared" si="149"/>
        <v/>
      </c>
      <c r="AA363" s="15">
        <v>1</v>
      </c>
    </row>
    <row r="364" spans="1:27" s="11" customFormat="1" x14ac:dyDescent="0.2">
      <c r="A364" s="51">
        <f>+SUBTOTAL(103,$D$4:D364)</f>
        <v>361</v>
      </c>
      <c r="B364" s="10" t="s">
        <v>558</v>
      </c>
      <c r="C364" s="10" t="s">
        <v>559</v>
      </c>
      <c r="D364" s="10" t="s">
        <v>573</v>
      </c>
      <c r="E364" s="53" t="str">
        <f t="shared" si="147"/>
        <v>GET</v>
      </c>
      <c r="F364" s="53" t="str">
        <f t="shared" si="152"/>
        <v>IVC</v>
      </c>
      <c r="G364" s="53" t="str">
        <f t="shared" si="150"/>
        <v>IN</v>
      </c>
      <c r="H364" s="54" t="s">
        <v>90</v>
      </c>
      <c r="I364" s="53" t="str">
        <f t="shared" si="151"/>
        <v>GET-IVC-IN003</v>
      </c>
      <c r="J364" s="61" t="s">
        <v>704</v>
      </c>
      <c r="K364" s="55" t="s">
        <v>217</v>
      </c>
      <c r="L364" s="56">
        <f t="shared" si="163"/>
        <v>43069</v>
      </c>
      <c r="M364" s="57">
        <v>43069</v>
      </c>
      <c r="N364" s="51" t="str">
        <f t="shared" ca="1" si="148"/>
        <v/>
      </c>
      <c r="O364" s="58">
        <v>43356</v>
      </c>
      <c r="P364" s="59" t="s">
        <v>1800</v>
      </c>
      <c r="Q364" s="55">
        <v>1</v>
      </c>
      <c r="R364" s="54" t="s">
        <v>705</v>
      </c>
      <c r="U364" s="12"/>
      <c r="W364" s="13"/>
      <c r="X364" s="13"/>
      <c r="Y364" s="13"/>
      <c r="Z364" s="14" t="str">
        <f t="shared" si="149"/>
        <v/>
      </c>
      <c r="AA364" s="15"/>
    </row>
    <row r="365" spans="1:27" s="11" customFormat="1" x14ac:dyDescent="0.2">
      <c r="A365" s="51">
        <f>+SUBTOTAL(103,$D$4:D365)</f>
        <v>362</v>
      </c>
      <c r="B365" s="10" t="s">
        <v>558</v>
      </c>
      <c r="C365" s="10" t="s">
        <v>559</v>
      </c>
      <c r="D365" s="10" t="s">
        <v>573</v>
      </c>
      <c r="E365" s="53" t="str">
        <f t="shared" si="147"/>
        <v>GET</v>
      </c>
      <c r="F365" s="53" t="str">
        <f t="shared" si="152"/>
        <v>IVC</v>
      </c>
      <c r="G365" s="53" t="str">
        <f t="shared" si="150"/>
        <v>IN</v>
      </c>
      <c r="H365" s="54" t="s">
        <v>93</v>
      </c>
      <c r="I365" s="53" t="str">
        <f t="shared" si="151"/>
        <v>GET-IVC-IN004</v>
      </c>
      <c r="J365" s="61" t="s">
        <v>706</v>
      </c>
      <c r="K365" s="55" t="s">
        <v>217</v>
      </c>
      <c r="L365" s="56">
        <f t="shared" si="153"/>
        <v>43069</v>
      </c>
      <c r="M365" s="57">
        <v>43069</v>
      </c>
      <c r="N365" s="51" t="str">
        <f t="shared" ca="1" si="148"/>
        <v/>
      </c>
      <c r="O365" s="58">
        <v>43392</v>
      </c>
      <c r="P365" s="59" t="s">
        <v>1859</v>
      </c>
      <c r="Q365" s="55">
        <v>1</v>
      </c>
      <c r="R365" s="54" t="s">
        <v>707</v>
      </c>
      <c r="U365" s="12"/>
      <c r="W365" s="13"/>
      <c r="X365" s="13"/>
      <c r="Y365" s="13"/>
      <c r="Z365" s="14" t="str">
        <f t="shared" si="149"/>
        <v/>
      </c>
      <c r="AA365" s="15"/>
    </row>
    <row r="366" spans="1:27" s="11" customFormat="1" ht="18" x14ac:dyDescent="0.2">
      <c r="A366" s="51">
        <f>+SUBTOTAL(103,$D$4:D366)</f>
        <v>363</v>
      </c>
      <c r="B366" s="10" t="s">
        <v>558</v>
      </c>
      <c r="C366" s="10" t="s">
        <v>559</v>
      </c>
      <c r="D366" s="10" t="s">
        <v>573</v>
      </c>
      <c r="E366" s="53" t="str">
        <f t="shared" si="147"/>
        <v>GET</v>
      </c>
      <c r="F366" s="53" t="str">
        <f t="shared" si="152"/>
        <v>IVC</v>
      </c>
      <c r="G366" s="53" t="str">
        <f t="shared" si="150"/>
        <v>IN</v>
      </c>
      <c r="H366" s="54" t="s">
        <v>96</v>
      </c>
      <c r="I366" s="53" t="str">
        <f t="shared" si="151"/>
        <v>GET-IVC-IN005</v>
      </c>
      <c r="J366" s="61" t="s">
        <v>1831</v>
      </c>
      <c r="K366" s="55" t="s">
        <v>28</v>
      </c>
      <c r="L366" s="56">
        <f t="shared" si="153"/>
        <v>43374</v>
      </c>
      <c r="M366" s="57">
        <v>43374</v>
      </c>
      <c r="N366" s="51">
        <f t="shared" ca="1" si="148"/>
        <v>499</v>
      </c>
      <c r="O366" s="58"/>
      <c r="P366" s="59" t="s">
        <v>1828</v>
      </c>
      <c r="Q366" s="55">
        <v>2</v>
      </c>
      <c r="R366" s="54" t="s">
        <v>708</v>
      </c>
      <c r="U366" s="12"/>
      <c r="W366" s="13"/>
      <c r="X366" s="13"/>
      <c r="Y366" s="13"/>
      <c r="Z366" s="14" t="str">
        <f t="shared" si="149"/>
        <v/>
      </c>
      <c r="AA366" s="15"/>
    </row>
    <row r="367" spans="1:27" s="11" customFormat="1" ht="18" x14ac:dyDescent="0.2">
      <c r="A367" s="51">
        <f>+SUBTOTAL(103,$D$4:D367)</f>
        <v>364</v>
      </c>
      <c r="B367" s="10" t="s">
        <v>558</v>
      </c>
      <c r="C367" s="10" t="s">
        <v>559</v>
      </c>
      <c r="D367" s="10" t="s">
        <v>573</v>
      </c>
      <c r="E367" s="53" t="str">
        <f t="shared" ref="E367:E449" si="169">+IF(C367="GESTIÓN TERRITORIAL","GET",IF(C367="DERECHOS HUMANOS","DHH",IF(C367="GESTIÓN CORPORATIVA","GCO",IF(C367="PLANEACIÓN ESTRATÉGICA","PLE",IF(C367="GERENCIA DE LA INFORMACIÓN","GDI","N/A")))))</f>
        <v>GET</v>
      </c>
      <c r="F367" s="53" t="str">
        <f t="shared" si="152"/>
        <v>IVC</v>
      </c>
      <c r="G367" s="53" t="str">
        <f t="shared" si="150"/>
        <v>IN</v>
      </c>
      <c r="H367" s="54" t="s">
        <v>99</v>
      </c>
      <c r="I367" s="53" t="str">
        <f t="shared" si="151"/>
        <v>GET-IVC-IN006</v>
      </c>
      <c r="J367" s="61" t="s">
        <v>1832</v>
      </c>
      <c r="K367" s="55" t="s">
        <v>28</v>
      </c>
      <c r="L367" s="56">
        <f t="shared" si="153"/>
        <v>43374</v>
      </c>
      <c r="M367" s="57">
        <v>43374</v>
      </c>
      <c r="N367" s="51">
        <f t="shared" ref="N367:N449" ca="1" si="170">+IF(K367="Anulado","",IF(M367="","",DAYS360(M367,TODAY())))</f>
        <v>499</v>
      </c>
      <c r="O367" s="58"/>
      <c r="P367" s="59" t="s">
        <v>1828</v>
      </c>
      <c r="Q367" s="55">
        <v>2</v>
      </c>
      <c r="R367" s="54" t="s">
        <v>709</v>
      </c>
      <c r="U367" s="12"/>
      <c r="W367" s="13"/>
      <c r="X367" s="13"/>
      <c r="Y367" s="13"/>
      <c r="Z367" s="14" t="str">
        <f t="shared" si="149"/>
        <v/>
      </c>
      <c r="AA367" s="15"/>
    </row>
    <row r="368" spans="1:27" s="11" customFormat="1" ht="18" x14ac:dyDescent="0.2">
      <c r="A368" s="51">
        <f>+SUBTOTAL(103,$D$4:D368)</f>
        <v>365</v>
      </c>
      <c r="B368" s="10" t="s">
        <v>558</v>
      </c>
      <c r="C368" s="10" t="s">
        <v>559</v>
      </c>
      <c r="D368" s="10" t="s">
        <v>573</v>
      </c>
      <c r="E368" s="53" t="str">
        <f t="shared" si="169"/>
        <v>GET</v>
      </c>
      <c r="F368" s="53" t="str">
        <f t="shared" si="152"/>
        <v>IVC</v>
      </c>
      <c r="G368" s="53" t="str">
        <f t="shared" si="150"/>
        <v>IN</v>
      </c>
      <c r="H368" s="54" t="s">
        <v>102</v>
      </c>
      <c r="I368" s="53" t="str">
        <f t="shared" si="151"/>
        <v>GET-IVC-IN007</v>
      </c>
      <c r="J368" s="61" t="s">
        <v>710</v>
      </c>
      <c r="K368" s="55" t="s">
        <v>217</v>
      </c>
      <c r="L368" s="56">
        <f t="shared" si="153"/>
        <v>43069</v>
      </c>
      <c r="M368" s="57">
        <v>43069</v>
      </c>
      <c r="N368" s="51" t="str">
        <f t="shared" ca="1" si="170"/>
        <v/>
      </c>
      <c r="O368" s="58">
        <v>43374</v>
      </c>
      <c r="P368" s="59" t="s">
        <v>1833</v>
      </c>
      <c r="Q368" s="55">
        <v>1</v>
      </c>
      <c r="R368" s="54" t="s">
        <v>711</v>
      </c>
      <c r="U368" s="12"/>
      <c r="W368" s="13"/>
      <c r="X368" s="13"/>
      <c r="Y368" s="13"/>
      <c r="Z368" s="14" t="str">
        <f t="shared" si="149"/>
        <v/>
      </c>
      <c r="AA368" s="15"/>
    </row>
    <row r="369" spans="1:27" s="11" customFormat="1" x14ac:dyDescent="0.2">
      <c r="A369" s="51">
        <f>+SUBTOTAL(103,$D$4:D369)</f>
        <v>366</v>
      </c>
      <c r="B369" s="10" t="s">
        <v>558</v>
      </c>
      <c r="C369" s="10" t="s">
        <v>559</v>
      </c>
      <c r="D369" s="10" t="s">
        <v>573</v>
      </c>
      <c r="E369" s="53" t="str">
        <f t="shared" si="169"/>
        <v>GET</v>
      </c>
      <c r="F369" s="53" t="str">
        <f t="shared" si="152"/>
        <v>IVC</v>
      </c>
      <c r="G369" s="53" t="str">
        <f t="shared" si="150"/>
        <v>IN</v>
      </c>
      <c r="H369" s="54" t="s">
        <v>105</v>
      </c>
      <c r="I369" s="53" t="str">
        <f t="shared" si="151"/>
        <v>GET-IVC-IN008</v>
      </c>
      <c r="J369" s="61" t="s">
        <v>712</v>
      </c>
      <c r="K369" s="55" t="s">
        <v>28</v>
      </c>
      <c r="L369" s="56">
        <f t="shared" si="153"/>
        <v>43374</v>
      </c>
      <c r="M369" s="57">
        <v>43374</v>
      </c>
      <c r="N369" s="51">
        <f t="shared" ca="1" si="170"/>
        <v>499</v>
      </c>
      <c r="O369" s="58"/>
      <c r="P369" s="59" t="s">
        <v>1828</v>
      </c>
      <c r="Q369" s="55">
        <v>2</v>
      </c>
      <c r="R369" s="54" t="s">
        <v>713</v>
      </c>
      <c r="U369" s="12"/>
      <c r="W369" s="13"/>
      <c r="X369" s="13"/>
      <c r="Y369" s="13"/>
      <c r="Z369" s="14" t="str">
        <f t="shared" ref="Z369:Z435" si="171">IF(Y369=0,"",EVEN(Y369)/2)</f>
        <v/>
      </c>
      <c r="AA369" s="15"/>
    </row>
    <row r="370" spans="1:27" s="11" customFormat="1" x14ac:dyDescent="0.2">
      <c r="A370" s="51">
        <f>+SUBTOTAL(103,$D$4:D370)</f>
        <v>367</v>
      </c>
      <c r="B370" s="10" t="s">
        <v>558</v>
      </c>
      <c r="C370" s="10" t="s">
        <v>559</v>
      </c>
      <c r="D370" s="10" t="s">
        <v>573</v>
      </c>
      <c r="E370" s="53" t="str">
        <f t="shared" si="169"/>
        <v>GET</v>
      </c>
      <c r="F370" s="53" t="str">
        <f t="shared" si="152"/>
        <v>IVC</v>
      </c>
      <c r="G370" s="53" t="str">
        <f t="shared" si="150"/>
        <v>IN</v>
      </c>
      <c r="H370" s="54" t="s">
        <v>107</v>
      </c>
      <c r="I370" s="53" t="str">
        <f t="shared" si="151"/>
        <v>GET-IVC-IN009</v>
      </c>
      <c r="J370" s="61" t="s">
        <v>1840</v>
      </c>
      <c r="K370" s="55" t="s">
        <v>28</v>
      </c>
      <c r="L370" s="56">
        <f t="shared" si="153"/>
        <v>43382</v>
      </c>
      <c r="M370" s="57">
        <v>43382</v>
      </c>
      <c r="N370" s="51">
        <f t="shared" ca="1" si="170"/>
        <v>491</v>
      </c>
      <c r="O370" s="58"/>
      <c r="P370" s="59" t="s">
        <v>1841</v>
      </c>
      <c r="Q370" s="55">
        <v>2</v>
      </c>
      <c r="R370" s="54" t="s">
        <v>714</v>
      </c>
      <c r="U370" s="12"/>
      <c r="W370" s="13"/>
      <c r="X370" s="13"/>
      <c r="Y370" s="13"/>
      <c r="Z370" s="14" t="str">
        <f t="shared" si="171"/>
        <v/>
      </c>
      <c r="AA370" s="15"/>
    </row>
    <row r="371" spans="1:27" s="11" customFormat="1" ht="27" x14ac:dyDescent="0.2">
      <c r="A371" s="51">
        <f>+SUBTOTAL(103,$D$4:D371)</f>
        <v>368</v>
      </c>
      <c r="B371" s="10" t="s">
        <v>558</v>
      </c>
      <c r="C371" s="10" t="s">
        <v>559</v>
      </c>
      <c r="D371" s="10" t="s">
        <v>573</v>
      </c>
      <c r="E371" s="53" t="str">
        <f t="shared" si="169"/>
        <v>GET</v>
      </c>
      <c r="F371" s="53" t="str">
        <f t="shared" si="152"/>
        <v>IVC</v>
      </c>
      <c r="G371" s="53" t="str">
        <f t="shared" si="150"/>
        <v>IN</v>
      </c>
      <c r="H371" s="54" t="s">
        <v>109</v>
      </c>
      <c r="I371" s="53" t="str">
        <f t="shared" si="151"/>
        <v>GET-IVC-IN010</v>
      </c>
      <c r="J371" s="61" t="s">
        <v>1877</v>
      </c>
      <c r="K371" s="55" t="s">
        <v>28</v>
      </c>
      <c r="L371" s="56">
        <f t="shared" si="153"/>
        <v>43404</v>
      </c>
      <c r="M371" s="57">
        <v>43404</v>
      </c>
      <c r="N371" s="51">
        <f t="shared" ca="1" si="170"/>
        <v>470</v>
      </c>
      <c r="O371" s="58"/>
      <c r="P371" s="59" t="s">
        <v>1872</v>
      </c>
      <c r="Q371" s="55">
        <v>2</v>
      </c>
      <c r="R371" s="54" t="s">
        <v>715</v>
      </c>
      <c r="U371" s="12"/>
      <c r="W371" s="13"/>
      <c r="X371" s="13"/>
      <c r="Y371" s="13"/>
      <c r="Z371" s="14" t="str">
        <f t="shared" si="171"/>
        <v/>
      </c>
      <c r="AA371" s="15"/>
    </row>
    <row r="372" spans="1:27" s="11" customFormat="1" x14ac:dyDescent="0.2">
      <c r="A372" s="51">
        <f>+SUBTOTAL(103,$D$4:D372)</f>
        <v>369</v>
      </c>
      <c r="B372" s="10" t="s">
        <v>558</v>
      </c>
      <c r="C372" s="10" t="s">
        <v>559</v>
      </c>
      <c r="D372" s="10" t="s">
        <v>573</v>
      </c>
      <c r="E372" s="53" t="str">
        <f t="shared" si="169"/>
        <v>GET</v>
      </c>
      <c r="F372" s="53" t="str">
        <f t="shared" si="152"/>
        <v>IVC</v>
      </c>
      <c r="G372" s="53" t="str">
        <f t="shared" ref="G372:G454" si="172">+IF(OR(LEN(H372)=1,LEN(H372)=2),H372,IF(LEN(H372)=4,MID(H372,1,1),MID(H372,1,2)))</f>
        <v>IN</v>
      </c>
      <c r="H372" s="54" t="s">
        <v>111</v>
      </c>
      <c r="I372" s="53" t="str">
        <f t="shared" ref="I372:I454" si="173">+IF(OR(E372="",F372="",H372=""),"",CONCATENATE(E372,"-",F372,"-",H372))</f>
        <v>GET-IVC-IN011</v>
      </c>
      <c r="J372" s="61" t="s">
        <v>1810</v>
      </c>
      <c r="K372" s="55" t="s">
        <v>28</v>
      </c>
      <c r="L372" s="56">
        <f t="shared" si="153"/>
        <v>43362</v>
      </c>
      <c r="M372" s="57">
        <v>43362</v>
      </c>
      <c r="N372" s="51">
        <f t="shared" ca="1" si="170"/>
        <v>511</v>
      </c>
      <c r="O372" s="58"/>
      <c r="P372" s="59" t="s">
        <v>1808</v>
      </c>
      <c r="Q372" s="55">
        <v>2</v>
      </c>
      <c r="R372" s="54" t="s">
        <v>716</v>
      </c>
      <c r="U372" s="12"/>
      <c r="W372" s="13"/>
      <c r="X372" s="13"/>
      <c r="Y372" s="13"/>
      <c r="Z372" s="14" t="str">
        <f t="shared" si="171"/>
        <v/>
      </c>
      <c r="AA372" s="15"/>
    </row>
    <row r="373" spans="1:27" s="11" customFormat="1" ht="18" x14ac:dyDescent="0.2">
      <c r="A373" s="51">
        <f>+SUBTOTAL(103,$D$4:D373)</f>
        <v>370</v>
      </c>
      <c r="B373" s="10" t="s">
        <v>558</v>
      </c>
      <c r="C373" s="10" t="s">
        <v>559</v>
      </c>
      <c r="D373" s="10" t="s">
        <v>573</v>
      </c>
      <c r="E373" s="53" t="str">
        <f t="shared" si="169"/>
        <v>GET</v>
      </c>
      <c r="F373" s="53" t="str">
        <f t="shared" si="152"/>
        <v>IVC</v>
      </c>
      <c r="G373" s="53" t="str">
        <f t="shared" si="172"/>
        <v>IN</v>
      </c>
      <c r="H373" s="54" t="s">
        <v>114</v>
      </c>
      <c r="I373" s="53" t="str">
        <f t="shared" si="173"/>
        <v>GET-IVC-IN012</v>
      </c>
      <c r="J373" s="61" t="s">
        <v>1857</v>
      </c>
      <c r="K373" s="55" t="s">
        <v>28</v>
      </c>
      <c r="L373" s="56">
        <f t="shared" si="153"/>
        <v>43392</v>
      </c>
      <c r="M373" s="57">
        <v>43392</v>
      </c>
      <c r="N373" s="51">
        <f t="shared" ca="1" si="170"/>
        <v>481</v>
      </c>
      <c r="O373" s="58"/>
      <c r="P373" s="59" t="s">
        <v>1858</v>
      </c>
      <c r="Q373" s="55">
        <v>2</v>
      </c>
      <c r="R373" s="54" t="s">
        <v>717</v>
      </c>
      <c r="U373" s="12"/>
      <c r="W373" s="13"/>
      <c r="X373" s="13"/>
      <c r="Y373" s="13"/>
      <c r="Z373" s="14" t="str">
        <f t="shared" si="171"/>
        <v/>
      </c>
      <c r="AA373" s="15"/>
    </row>
    <row r="374" spans="1:27" s="11" customFormat="1" ht="27" x14ac:dyDescent="0.2">
      <c r="A374" s="51">
        <f>+SUBTOTAL(103,$D$4:D374)</f>
        <v>371</v>
      </c>
      <c r="B374" s="10" t="s">
        <v>558</v>
      </c>
      <c r="C374" s="10" t="s">
        <v>559</v>
      </c>
      <c r="D374" s="10" t="s">
        <v>573</v>
      </c>
      <c r="E374" s="53" t="str">
        <f t="shared" si="169"/>
        <v>GET</v>
      </c>
      <c r="F374" s="53" t="str">
        <f t="shared" si="152"/>
        <v>IVC</v>
      </c>
      <c r="G374" s="53" t="s">
        <v>1573</v>
      </c>
      <c r="H374" s="54" t="s">
        <v>240</v>
      </c>
      <c r="I374" s="53" t="str">
        <f t="shared" si="173"/>
        <v>GET-IVC-IN013</v>
      </c>
      <c r="J374" s="61" t="s">
        <v>1980</v>
      </c>
      <c r="K374" s="55" t="s">
        <v>28</v>
      </c>
      <c r="L374" s="56">
        <v>43545</v>
      </c>
      <c r="M374" s="57">
        <v>43545</v>
      </c>
      <c r="N374" s="51">
        <f t="shared" ca="1" si="170"/>
        <v>329</v>
      </c>
      <c r="O374" s="58"/>
      <c r="P374" s="59" t="s">
        <v>1981</v>
      </c>
      <c r="Q374" s="55">
        <v>1</v>
      </c>
      <c r="R374" s="54" t="s">
        <v>197</v>
      </c>
      <c r="U374" s="12"/>
      <c r="W374" s="13"/>
      <c r="X374" s="13"/>
      <c r="Y374" s="13"/>
      <c r="Z374" s="14"/>
      <c r="AA374" s="15"/>
    </row>
    <row r="375" spans="1:27" s="11" customFormat="1" ht="18" x14ac:dyDescent="0.2">
      <c r="A375" s="51">
        <f>+SUBTOTAL(103,$D$4:D375)</f>
        <v>372</v>
      </c>
      <c r="B375" s="10" t="s">
        <v>558</v>
      </c>
      <c r="C375" s="10" t="s">
        <v>559</v>
      </c>
      <c r="D375" s="10" t="s">
        <v>573</v>
      </c>
      <c r="E375" s="53" t="str">
        <f t="shared" si="169"/>
        <v>GET</v>
      </c>
      <c r="F375" s="53" t="str">
        <f t="shared" si="152"/>
        <v>IVC</v>
      </c>
      <c r="G375" s="53" t="str">
        <f t="shared" si="172"/>
        <v>F</v>
      </c>
      <c r="H375" s="54" t="s">
        <v>116</v>
      </c>
      <c r="I375" s="53" t="str">
        <f t="shared" si="173"/>
        <v>GET-IVC-F001</v>
      </c>
      <c r="J375" s="61" t="s">
        <v>1838</v>
      </c>
      <c r="K375" s="55" t="s">
        <v>28</v>
      </c>
      <c r="L375" s="56">
        <f t="shared" si="153"/>
        <v>43378</v>
      </c>
      <c r="M375" s="57">
        <v>43378</v>
      </c>
      <c r="N375" s="51">
        <f t="shared" ca="1" si="170"/>
        <v>495</v>
      </c>
      <c r="O375" s="58"/>
      <c r="P375" s="59" t="s">
        <v>1837</v>
      </c>
      <c r="Q375" s="55">
        <v>2</v>
      </c>
      <c r="R375" s="54" t="s">
        <v>719</v>
      </c>
      <c r="U375" s="12"/>
      <c r="W375" s="13"/>
      <c r="X375" s="13"/>
      <c r="Y375" s="13"/>
      <c r="Z375" s="14" t="str">
        <f t="shared" si="171"/>
        <v/>
      </c>
      <c r="AA375" s="15"/>
    </row>
    <row r="376" spans="1:27" s="11" customFormat="1" ht="18" x14ac:dyDescent="0.2">
      <c r="A376" s="51">
        <f>+SUBTOTAL(103,$D$4:D376)</f>
        <v>373</v>
      </c>
      <c r="B376" s="10" t="s">
        <v>558</v>
      </c>
      <c r="C376" s="10" t="s">
        <v>559</v>
      </c>
      <c r="D376" s="10" t="s">
        <v>573</v>
      </c>
      <c r="E376" s="53" t="str">
        <f t="shared" si="169"/>
        <v>GET</v>
      </c>
      <c r="F376" s="53" t="str">
        <f t="shared" si="152"/>
        <v>IVC</v>
      </c>
      <c r="G376" s="53" t="str">
        <f t="shared" si="172"/>
        <v>F</v>
      </c>
      <c r="H376" s="54" t="s">
        <v>119</v>
      </c>
      <c r="I376" s="53" t="str">
        <f t="shared" si="173"/>
        <v>GET-IVC-F002</v>
      </c>
      <c r="J376" s="61" t="s">
        <v>720</v>
      </c>
      <c r="K376" s="55" t="s">
        <v>28</v>
      </c>
      <c r="L376" s="56">
        <f t="shared" si="153"/>
        <v>42921</v>
      </c>
      <c r="M376" s="57">
        <v>42921</v>
      </c>
      <c r="N376" s="51">
        <f t="shared" ca="1" si="170"/>
        <v>945</v>
      </c>
      <c r="O376" s="58"/>
      <c r="P376" s="59" t="s">
        <v>718</v>
      </c>
      <c r="Q376" s="55">
        <v>1</v>
      </c>
      <c r="R376" s="54" t="s">
        <v>721</v>
      </c>
      <c r="U376" s="12"/>
      <c r="W376" s="13"/>
      <c r="X376" s="13"/>
      <c r="Y376" s="13"/>
      <c r="Z376" s="14" t="str">
        <f t="shared" si="171"/>
        <v/>
      </c>
      <c r="AA376" s="15"/>
    </row>
    <row r="377" spans="1:27" s="11" customFormat="1" ht="18" x14ac:dyDescent="0.2">
      <c r="A377" s="51">
        <f>+SUBTOTAL(103,$D$4:D377)</f>
        <v>374</v>
      </c>
      <c r="B377" s="10" t="s">
        <v>558</v>
      </c>
      <c r="C377" s="10" t="s">
        <v>559</v>
      </c>
      <c r="D377" s="10" t="s">
        <v>573</v>
      </c>
      <c r="E377" s="53" t="str">
        <f t="shared" si="169"/>
        <v>GET</v>
      </c>
      <c r="F377" s="53" t="str">
        <f t="shared" si="152"/>
        <v>IVC</v>
      </c>
      <c r="G377" s="53" t="str">
        <f t="shared" si="172"/>
        <v>F</v>
      </c>
      <c r="H377" s="54" t="s">
        <v>122</v>
      </c>
      <c r="I377" s="53" t="str">
        <f t="shared" si="173"/>
        <v>GET-IVC-F003</v>
      </c>
      <c r="J377" s="61" t="s">
        <v>722</v>
      </c>
      <c r="K377" s="55" t="s">
        <v>28</v>
      </c>
      <c r="L377" s="56">
        <f t="shared" si="153"/>
        <v>42921</v>
      </c>
      <c r="M377" s="57">
        <v>42921</v>
      </c>
      <c r="N377" s="51">
        <f t="shared" ca="1" si="170"/>
        <v>945</v>
      </c>
      <c r="O377" s="58"/>
      <c r="P377" s="59" t="s">
        <v>718</v>
      </c>
      <c r="Q377" s="55">
        <v>1</v>
      </c>
      <c r="R377" s="54" t="s">
        <v>723</v>
      </c>
      <c r="U377" s="12"/>
      <c r="W377" s="13"/>
      <c r="X377" s="13"/>
      <c r="Y377" s="13"/>
      <c r="Z377" s="14" t="str">
        <f t="shared" si="171"/>
        <v/>
      </c>
      <c r="AA377" s="15"/>
    </row>
    <row r="378" spans="1:27" s="11" customFormat="1" ht="18" x14ac:dyDescent="0.2">
      <c r="A378" s="51">
        <f>+SUBTOTAL(103,$D$4:D378)</f>
        <v>375</v>
      </c>
      <c r="B378" s="10" t="s">
        <v>558</v>
      </c>
      <c r="C378" s="10" t="s">
        <v>559</v>
      </c>
      <c r="D378" s="10" t="s">
        <v>573</v>
      </c>
      <c r="E378" s="53" t="str">
        <f t="shared" si="169"/>
        <v>GET</v>
      </c>
      <c r="F378" s="53" t="str">
        <f t="shared" si="152"/>
        <v>IVC</v>
      </c>
      <c r="G378" s="53" t="str">
        <f t="shared" si="172"/>
        <v>F</v>
      </c>
      <c r="H378" s="54" t="s">
        <v>125</v>
      </c>
      <c r="I378" s="53" t="str">
        <f t="shared" si="173"/>
        <v>GET-IVC-F004</v>
      </c>
      <c r="J378" s="61" t="s">
        <v>724</v>
      </c>
      <c r="K378" s="55" t="s">
        <v>28</v>
      </c>
      <c r="L378" s="56">
        <f t="shared" si="153"/>
        <v>42921</v>
      </c>
      <c r="M378" s="57">
        <v>42921</v>
      </c>
      <c r="N378" s="51">
        <f t="shared" ca="1" si="170"/>
        <v>945</v>
      </c>
      <c r="O378" s="58"/>
      <c r="P378" s="59" t="s">
        <v>718</v>
      </c>
      <c r="Q378" s="55">
        <v>1</v>
      </c>
      <c r="R378" s="54" t="s">
        <v>725</v>
      </c>
      <c r="U378" s="12"/>
      <c r="W378" s="13"/>
      <c r="X378" s="13"/>
      <c r="Y378" s="13"/>
      <c r="Z378" s="14" t="str">
        <f t="shared" si="171"/>
        <v/>
      </c>
      <c r="AA378" s="15"/>
    </row>
    <row r="379" spans="1:27" s="11" customFormat="1" ht="27" x14ac:dyDescent="0.2">
      <c r="A379" s="51">
        <f>+SUBTOTAL(103,$D$4:D379)</f>
        <v>376</v>
      </c>
      <c r="B379" s="10" t="s">
        <v>558</v>
      </c>
      <c r="C379" s="10" t="s">
        <v>559</v>
      </c>
      <c r="D379" s="10" t="s">
        <v>573</v>
      </c>
      <c r="E379" s="53" t="str">
        <f t="shared" si="169"/>
        <v>GET</v>
      </c>
      <c r="F379" s="53" t="str">
        <f t="shared" si="152"/>
        <v>IVC</v>
      </c>
      <c r="G379" s="53" t="str">
        <f t="shared" si="172"/>
        <v>F</v>
      </c>
      <c r="H379" s="54" t="s">
        <v>128</v>
      </c>
      <c r="I379" s="53" t="str">
        <f t="shared" si="173"/>
        <v>GET-IVC-F005</v>
      </c>
      <c r="J379" s="61" t="s">
        <v>726</v>
      </c>
      <c r="K379" s="55" t="s">
        <v>28</v>
      </c>
      <c r="L379" s="56">
        <f t="shared" si="153"/>
        <v>42921</v>
      </c>
      <c r="M379" s="57">
        <v>42921</v>
      </c>
      <c r="N379" s="51">
        <f t="shared" ca="1" si="170"/>
        <v>945</v>
      </c>
      <c r="O379" s="58"/>
      <c r="P379" s="59" t="s">
        <v>718</v>
      </c>
      <c r="Q379" s="55">
        <v>1</v>
      </c>
      <c r="R379" s="54" t="s">
        <v>727</v>
      </c>
      <c r="U379" s="12"/>
      <c r="W379" s="13"/>
      <c r="X379" s="13"/>
      <c r="Y379" s="13"/>
      <c r="Z379" s="14" t="str">
        <f t="shared" si="171"/>
        <v/>
      </c>
      <c r="AA379" s="15"/>
    </row>
    <row r="380" spans="1:27" s="11" customFormat="1" ht="27" x14ac:dyDescent="0.2">
      <c r="A380" s="51">
        <f>+SUBTOTAL(103,$D$4:D380)</f>
        <v>377</v>
      </c>
      <c r="B380" s="10" t="s">
        <v>558</v>
      </c>
      <c r="C380" s="10" t="s">
        <v>559</v>
      </c>
      <c r="D380" s="10" t="s">
        <v>573</v>
      </c>
      <c r="E380" s="53" t="str">
        <f t="shared" si="169"/>
        <v>GET</v>
      </c>
      <c r="F380" s="53" t="str">
        <f t="shared" si="152"/>
        <v>IVC</v>
      </c>
      <c r="G380" s="53" t="str">
        <f t="shared" si="172"/>
        <v>F</v>
      </c>
      <c r="H380" s="54" t="s">
        <v>131</v>
      </c>
      <c r="I380" s="53" t="str">
        <f t="shared" si="173"/>
        <v>GET-IVC-F006</v>
      </c>
      <c r="J380" s="61" t="s">
        <v>1829</v>
      </c>
      <c r="K380" s="55" t="s">
        <v>28</v>
      </c>
      <c r="L380" s="56">
        <f t="shared" si="153"/>
        <v>43378</v>
      </c>
      <c r="M380" s="57">
        <v>43378</v>
      </c>
      <c r="N380" s="51">
        <f t="shared" ca="1" si="170"/>
        <v>495</v>
      </c>
      <c r="O380" s="58"/>
      <c r="P380" s="59" t="s">
        <v>1836</v>
      </c>
      <c r="Q380" s="55">
        <v>3</v>
      </c>
      <c r="R380" s="54" t="s">
        <v>728</v>
      </c>
      <c r="U380" s="12"/>
      <c r="W380" s="13"/>
      <c r="X380" s="13"/>
      <c r="Y380" s="13"/>
      <c r="Z380" s="14" t="str">
        <f t="shared" si="171"/>
        <v/>
      </c>
      <c r="AA380" s="15"/>
    </row>
    <row r="381" spans="1:27" s="11" customFormat="1" x14ac:dyDescent="0.2">
      <c r="A381" s="51">
        <f>+SUBTOTAL(103,$D$4:D381)</f>
        <v>378</v>
      </c>
      <c r="B381" s="10" t="s">
        <v>558</v>
      </c>
      <c r="C381" s="10" t="s">
        <v>559</v>
      </c>
      <c r="D381" s="10" t="s">
        <v>573</v>
      </c>
      <c r="E381" s="53" t="str">
        <f t="shared" si="169"/>
        <v>GET</v>
      </c>
      <c r="F381" s="53" t="str">
        <f t="shared" si="152"/>
        <v>IVC</v>
      </c>
      <c r="G381" s="53" t="str">
        <f t="shared" si="172"/>
        <v>F</v>
      </c>
      <c r="H381" s="54" t="s">
        <v>134</v>
      </c>
      <c r="I381" s="53" t="str">
        <f t="shared" si="173"/>
        <v>GET-IVC-F007</v>
      </c>
      <c r="J381" s="61" t="s">
        <v>729</v>
      </c>
      <c r="K381" s="55" t="s">
        <v>28</v>
      </c>
      <c r="L381" s="56">
        <f t="shared" si="153"/>
        <v>43025</v>
      </c>
      <c r="M381" s="57">
        <v>43025</v>
      </c>
      <c r="N381" s="51">
        <f t="shared" ca="1" si="170"/>
        <v>843</v>
      </c>
      <c r="O381" s="58"/>
      <c r="P381" s="59" t="s">
        <v>1554</v>
      </c>
      <c r="Q381" s="55">
        <v>2</v>
      </c>
      <c r="R381" s="54" t="s">
        <v>730</v>
      </c>
      <c r="U381" s="12"/>
      <c r="W381" s="13"/>
      <c r="X381" s="13"/>
      <c r="Y381" s="13"/>
      <c r="Z381" s="14" t="str">
        <f t="shared" si="171"/>
        <v/>
      </c>
      <c r="AA381" s="15"/>
    </row>
    <row r="382" spans="1:27" s="11" customFormat="1" x14ac:dyDescent="0.2">
      <c r="A382" s="51">
        <f>+SUBTOTAL(103,$D$4:D382)</f>
        <v>379</v>
      </c>
      <c r="B382" s="10" t="s">
        <v>558</v>
      </c>
      <c r="C382" s="10" t="s">
        <v>559</v>
      </c>
      <c r="D382" s="10" t="s">
        <v>573</v>
      </c>
      <c r="E382" s="53" t="str">
        <f t="shared" si="169"/>
        <v>GET</v>
      </c>
      <c r="F382" s="53" t="str">
        <f t="shared" si="152"/>
        <v>IVC</v>
      </c>
      <c r="G382" s="53" t="str">
        <f t="shared" si="172"/>
        <v>F</v>
      </c>
      <c r="H382" s="54" t="s">
        <v>137</v>
      </c>
      <c r="I382" s="53" t="str">
        <f t="shared" si="173"/>
        <v>GET-IVC-F008</v>
      </c>
      <c r="J382" s="61" t="s">
        <v>731</v>
      </c>
      <c r="K382" s="55" t="s">
        <v>28</v>
      </c>
      <c r="L382" s="56">
        <f t="shared" si="153"/>
        <v>43025</v>
      </c>
      <c r="M382" s="57">
        <v>43025</v>
      </c>
      <c r="N382" s="51">
        <f t="shared" ca="1" si="170"/>
        <v>843</v>
      </c>
      <c r="O382" s="58"/>
      <c r="P382" s="59" t="s">
        <v>1554</v>
      </c>
      <c r="Q382" s="55">
        <v>2</v>
      </c>
      <c r="R382" s="54" t="s">
        <v>732</v>
      </c>
      <c r="U382" s="12"/>
      <c r="W382" s="13"/>
      <c r="X382" s="13"/>
      <c r="Y382" s="13"/>
      <c r="Z382" s="14" t="str">
        <f t="shared" si="171"/>
        <v/>
      </c>
      <c r="AA382" s="15"/>
    </row>
    <row r="383" spans="1:27" s="11" customFormat="1" ht="18" x14ac:dyDescent="0.2">
      <c r="A383" s="51">
        <f>+SUBTOTAL(103,$D$4:D383)</f>
        <v>380</v>
      </c>
      <c r="B383" s="10" t="s">
        <v>558</v>
      </c>
      <c r="C383" s="10" t="s">
        <v>559</v>
      </c>
      <c r="D383" s="10" t="s">
        <v>573</v>
      </c>
      <c r="E383" s="53" t="str">
        <f t="shared" si="169"/>
        <v>GET</v>
      </c>
      <c r="F383" s="53" t="str">
        <f t="shared" si="152"/>
        <v>IVC</v>
      </c>
      <c r="G383" s="53" t="str">
        <f t="shared" si="172"/>
        <v>F</v>
      </c>
      <c r="H383" s="54" t="s">
        <v>140</v>
      </c>
      <c r="I383" s="53" t="str">
        <f t="shared" si="173"/>
        <v>GET-IVC-F009</v>
      </c>
      <c r="J383" s="61" t="s">
        <v>733</v>
      </c>
      <c r="K383" s="55" t="s">
        <v>28</v>
      </c>
      <c r="L383" s="56">
        <f t="shared" si="153"/>
        <v>43025</v>
      </c>
      <c r="M383" s="57">
        <v>43025</v>
      </c>
      <c r="N383" s="51">
        <f t="shared" ca="1" si="170"/>
        <v>843</v>
      </c>
      <c r="O383" s="58"/>
      <c r="P383" s="59" t="s">
        <v>1554</v>
      </c>
      <c r="Q383" s="55">
        <v>2</v>
      </c>
      <c r="R383" s="54" t="s">
        <v>734</v>
      </c>
      <c r="U383" s="12"/>
      <c r="W383" s="13"/>
      <c r="X383" s="13"/>
      <c r="Y383" s="13"/>
      <c r="Z383" s="14" t="str">
        <f t="shared" si="171"/>
        <v/>
      </c>
      <c r="AA383" s="15"/>
    </row>
    <row r="384" spans="1:27" s="11" customFormat="1" ht="18" x14ac:dyDescent="0.2">
      <c r="A384" s="51">
        <f>+SUBTOTAL(103,$D$4:D384)</f>
        <v>381</v>
      </c>
      <c r="B384" s="10" t="s">
        <v>558</v>
      </c>
      <c r="C384" s="10" t="s">
        <v>559</v>
      </c>
      <c r="D384" s="10" t="s">
        <v>573</v>
      </c>
      <c r="E384" s="53" t="str">
        <f t="shared" si="169"/>
        <v>GET</v>
      </c>
      <c r="F384" s="53" t="str">
        <f t="shared" si="152"/>
        <v>IVC</v>
      </c>
      <c r="G384" s="53" t="str">
        <f t="shared" si="172"/>
        <v>F</v>
      </c>
      <c r="H384" s="54" t="s">
        <v>143</v>
      </c>
      <c r="I384" s="53" t="str">
        <f t="shared" si="173"/>
        <v>GET-IVC-F010</v>
      </c>
      <c r="J384" s="61" t="s">
        <v>735</v>
      </c>
      <c r="K384" s="55" t="s">
        <v>28</v>
      </c>
      <c r="L384" s="56">
        <f t="shared" si="153"/>
        <v>43025</v>
      </c>
      <c r="M384" s="57">
        <v>43025</v>
      </c>
      <c r="N384" s="51">
        <f t="shared" ca="1" si="170"/>
        <v>843</v>
      </c>
      <c r="O384" s="58"/>
      <c r="P384" s="59" t="s">
        <v>1554</v>
      </c>
      <c r="Q384" s="55">
        <v>2</v>
      </c>
      <c r="R384" s="54" t="s">
        <v>736</v>
      </c>
      <c r="U384" s="12"/>
      <c r="W384" s="13"/>
      <c r="X384" s="13"/>
      <c r="Y384" s="13"/>
      <c r="Z384" s="14" t="str">
        <f t="shared" si="171"/>
        <v/>
      </c>
      <c r="AA384" s="15"/>
    </row>
    <row r="385" spans="1:27" s="11" customFormat="1" x14ac:dyDescent="0.2">
      <c r="A385" s="51">
        <f>+SUBTOTAL(103,$D$4:D385)</f>
        <v>382</v>
      </c>
      <c r="B385" s="10" t="s">
        <v>558</v>
      </c>
      <c r="C385" s="10" t="s">
        <v>559</v>
      </c>
      <c r="D385" s="10" t="s">
        <v>573</v>
      </c>
      <c r="E385" s="53" t="str">
        <f t="shared" si="169"/>
        <v>GET</v>
      </c>
      <c r="F385" s="53" t="str">
        <f t="shared" si="152"/>
        <v>IVC</v>
      </c>
      <c r="G385" s="53" t="str">
        <f t="shared" si="172"/>
        <v>F</v>
      </c>
      <c r="H385" s="54" t="s">
        <v>146</v>
      </c>
      <c r="I385" s="53" t="str">
        <f t="shared" si="173"/>
        <v>GET-IVC-F011</v>
      </c>
      <c r="J385" s="61" t="s">
        <v>737</v>
      </c>
      <c r="K385" s="55" t="s">
        <v>28</v>
      </c>
      <c r="L385" s="56">
        <f t="shared" si="153"/>
        <v>43025</v>
      </c>
      <c r="M385" s="57">
        <v>43025</v>
      </c>
      <c r="N385" s="51">
        <f t="shared" ca="1" si="170"/>
        <v>843</v>
      </c>
      <c r="O385" s="58"/>
      <c r="P385" s="59" t="s">
        <v>1555</v>
      </c>
      <c r="Q385" s="55">
        <v>3</v>
      </c>
      <c r="R385" s="54" t="s">
        <v>738</v>
      </c>
      <c r="U385" s="12"/>
      <c r="W385" s="13"/>
      <c r="X385" s="13"/>
      <c r="Y385" s="13"/>
      <c r="Z385" s="14" t="str">
        <f t="shared" si="171"/>
        <v/>
      </c>
      <c r="AA385" s="15"/>
    </row>
    <row r="386" spans="1:27" s="11" customFormat="1" x14ac:dyDescent="0.2">
      <c r="A386" s="51">
        <f>+SUBTOTAL(103,$D$4:D386)</f>
        <v>383</v>
      </c>
      <c r="B386" s="10" t="s">
        <v>558</v>
      </c>
      <c r="C386" s="10" t="s">
        <v>559</v>
      </c>
      <c r="D386" s="10" t="s">
        <v>573</v>
      </c>
      <c r="E386" s="53" t="str">
        <f t="shared" si="169"/>
        <v>GET</v>
      </c>
      <c r="F386" s="53" t="str">
        <f t="shared" si="152"/>
        <v>IVC</v>
      </c>
      <c r="G386" s="53" t="str">
        <f t="shared" si="172"/>
        <v>F</v>
      </c>
      <c r="H386" s="54" t="s">
        <v>147</v>
      </c>
      <c r="I386" s="53" t="str">
        <f t="shared" si="173"/>
        <v>GET-IVC-F012</v>
      </c>
      <c r="J386" s="61" t="s">
        <v>739</v>
      </c>
      <c r="K386" s="55" t="s">
        <v>28</v>
      </c>
      <c r="L386" s="56">
        <f t="shared" si="153"/>
        <v>43025</v>
      </c>
      <c r="M386" s="57">
        <v>43025</v>
      </c>
      <c r="N386" s="51">
        <f t="shared" ca="1" si="170"/>
        <v>843</v>
      </c>
      <c r="O386" s="58"/>
      <c r="P386" s="59" t="s">
        <v>1554</v>
      </c>
      <c r="Q386" s="55">
        <v>3</v>
      </c>
      <c r="R386" s="54" t="s">
        <v>740</v>
      </c>
      <c r="U386" s="12"/>
      <c r="W386" s="13"/>
      <c r="X386" s="13"/>
      <c r="Y386" s="13"/>
      <c r="Z386" s="14" t="str">
        <f t="shared" si="171"/>
        <v/>
      </c>
      <c r="AA386" s="15"/>
    </row>
    <row r="387" spans="1:27" s="11" customFormat="1" x14ac:dyDescent="0.2">
      <c r="A387" s="51">
        <f>+SUBTOTAL(103,$D$4:D387)</f>
        <v>384</v>
      </c>
      <c r="B387" s="10" t="s">
        <v>558</v>
      </c>
      <c r="C387" s="10" t="s">
        <v>559</v>
      </c>
      <c r="D387" s="10" t="s">
        <v>573</v>
      </c>
      <c r="E387" s="53" t="str">
        <f t="shared" si="169"/>
        <v>GET</v>
      </c>
      <c r="F387" s="53" t="str">
        <f t="shared" si="152"/>
        <v>IVC</v>
      </c>
      <c r="G387" s="53" t="str">
        <f t="shared" si="172"/>
        <v>F</v>
      </c>
      <c r="H387" s="54" t="s">
        <v>151</v>
      </c>
      <c r="I387" s="53" t="str">
        <f t="shared" si="173"/>
        <v>GET-IVC-F013</v>
      </c>
      <c r="J387" s="61" t="s">
        <v>741</v>
      </c>
      <c r="K387" s="55" t="s">
        <v>28</v>
      </c>
      <c r="L387" s="56">
        <f t="shared" si="153"/>
        <v>43025</v>
      </c>
      <c r="M387" s="57">
        <v>43025</v>
      </c>
      <c r="N387" s="51">
        <f t="shared" ca="1" si="170"/>
        <v>843</v>
      </c>
      <c r="O387" s="58"/>
      <c r="P387" s="59" t="s">
        <v>1554</v>
      </c>
      <c r="Q387" s="55">
        <v>2</v>
      </c>
      <c r="R387" s="54" t="s">
        <v>742</v>
      </c>
      <c r="U387" s="12"/>
      <c r="W387" s="13"/>
      <c r="X387" s="13"/>
      <c r="Y387" s="13"/>
      <c r="Z387" s="14" t="str">
        <f t="shared" si="171"/>
        <v/>
      </c>
      <c r="AA387" s="15"/>
    </row>
    <row r="388" spans="1:27" s="11" customFormat="1" x14ac:dyDescent="0.2">
      <c r="A388" s="51">
        <f>+SUBTOTAL(103,$D$4:D388)</f>
        <v>385</v>
      </c>
      <c r="B388" s="10" t="s">
        <v>558</v>
      </c>
      <c r="C388" s="10" t="s">
        <v>559</v>
      </c>
      <c r="D388" s="10" t="s">
        <v>573</v>
      </c>
      <c r="E388" s="53" t="str">
        <f t="shared" si="169"/>
        <v>GET</v>
      </c>
      <c r="F388" s="53" t="str">
        <f t="shared" si="152"/>
        <v>IVC</v>
      </c>
      <c r="G388" s="53" t="str">
        <f t="shared" si="172"/>
        <v>F</v>
      </c>
      <c r="H388" s="54" t="s">
        <v>154</v>
      </c>
      <c r="I388" s="53" t="str">
        <f t="shared" si="173"/>
        <v>GET-IVC-F014</v>
      </c>
      <c r="J388" s="61" t="s">
        <v>743</v>
      </c>
      <c r="K388" s="55" t="s">
        <v>28</v>
      </c>
      <c r="L388" s="56">
        <f t="shared" si="153"/>
        <v>43025</v>
      </c>
      <c r="M388" s="57">
        <v>43025</v>
      </c>
      <c r="N388" s="51">
        <f t="shared" ca="1" si="170"/>
        <v>843</v>
      </c>
      <c r="O388" s="58"/>
      <c r="P388" s="59" t="s">
        <v>1554</v>
      </c>
      <c r="Q388" s="55">
        <v>2</v>
      </c>
      <c r="R388" s="54" t="s">
        <v>744</v>
      </c>
      <c r="U388" s="12"/>
      <c r="W388" s="13"/>
      <c r="X388" s="13"/>
      <c r="Y388" s="13"/>
      <c r="Z388" s="14" t="str">
        <f t="shared" si="171"/>
        <v/>
      </c>
      <c r="AA388" s="15"/>
    </row>
    <row r="389" spans="1:27" s="11" customFormat="1" ht="18" x14ac:dyDescent="0.2">
      <c r="A389" s="51">
        <f>+SUBTOTAL(103,$D$4:D389)</f>
        <v>386</v>
      </c>
      <c r="B389" s="10" t="s">
        <v>558</v>
      </c>
      <c r="C389" s="10" t="s">
        <v>559</v>
      </c>
      <c r="D389" s="10" t="s">
        <v>573</v>
      </c>
      <c r="E389" s="53" t="str">
        <f t="shared" si="169"/>
        <v>GET</v>
      </c>
      <c r="F389" s="53" t="str">
        <f t="shared" si="152"/>
        <v>IVC</v>
      </c>
      <c r="G389" s="53" t="str">
        <f t="shared" si="172"/>
        <v>F</v>
      </c>
      <c r="H389" s="54" t="s">
        <v>157</v>
      </c>
      <c r="I389" s="53" t="str">
        <f t="shared" si="173"/>
        <v>GET-IVC-F015</v>
      </c>
      <c r="J389" s="61" t="s">
        <v>745</v>
      </c>
      <c r="K389" s="55" t="s">
        <v>28</v>
      </c>
      <c r="L389" s="56">
        <f t="shared" si="153"/>
        <v>43040</v>
      </c>
      <c r="M389" s="57">
        <v>43040</v>
      </c>
      <c r="N389" s="51">
        <f t="shared" ca="1" si="170"/>
        <v>829</v>
      </c>
      <c r="O389" s="58"/>
      <c r="P389" s="59">
        <v>159521</v>
      </c>
      <c r="Q389" s="55">
        <v>1</v>
      </c>
      <c r="R389" s="54"/>
      <c r="U389" s="12"/>
      <c r="W389" s="13"/>
      <c r="X389" s="13"/>
      <c r="Y389" s="13"/>
      <c r="Z389" s="14" t="str">
        <f t="shared" si="171"/>
        <v/>
      </c>
      <c r="AA389" s="15"/>
    </row>
    <row r="390" spans="1:27" s="11" customFormat="1" ht="18" x14ac:dyDescent="0.2">
      <c r="A390" s="51">
        <f>+SUBTOTAL(103,$D$4:D390)</f>
        <v>387</v>
      </c>
      <c r="B390" s="10" t="s">
        <v>558</v>
      </c>
      <c r="C390" s="10" t="s">
        <v>559</v>
      </c>
      <c r="D390" s="10" t="s">
        <v>573</v>
      </c>
      <c r="E390" s="53" t="str">
        <f t="shared" si="169"/>
        <v>GET</v>
      </c>
      <c r="F390" s="53" t="str">
        <f t="shared" si="152"/>
        <v>IVC</v>
      </c>
      <c r="G390" s="53" t="str">
        <f t="shared" si="172"/>
        <v>F</v>
      </c>
      <c r="H390" s="54" t="s">
        <v>160</v>
      </c>
      <c r="I390" s="53" t="str">
        <f t="shared" si="173"/>
        <v>GET-IVC-F016</v>
      </c>
      <c r="J390" s="61" t="s">
        <v>746</v>
      </c>
      <c r="K390" s="55" t="s">
        <v>28</v>
      </c>
      <c r="L390" s="56">
        <f t="shared" si="153"/>
        <v>43040</v>
      </c>
      <c r="M390" s="57">
        <v>43040</v>
      </c>
      <c r="N390" s="51">
        <f t="shared" ca="1" si="170"/>
        <v>829</v>
      </c>
      <c r="O390" s="58"/>
      <c r="P390" s="59">
        <v>159521</v>
      </c>
      <c r="Q390" s="55">
        <v>1</v>
      </c>
      <c r="R390" s="54"/>
      <c r="U390" s="12"/>
      <c r="W390" s="13"/>
      <c r="X390" s="13"/>
      <c r="Y390" s="13"/>
      <c r="Z390" s="14" t="str">
        <f t="shared" si="171"/>
        <v/>
      </c>
      <c r="AA390" s="15"/>
    </row>
    <row r="391" spans="1:27" s="11" customFormat="1" x14ac:dyDescent="0.2">
      <c r="A391" s="51">
        <f>+SUBTOTAL(103,$D$4:D391)</f>
        <v>388</v>
      </c>
      <c r="B391" s="10" t="s">
        <v>558</v>
      </c>
      <c r="C391" s="10" t="s">
        <v>559</v>
      </c>
      <c r="D391" s="10" t="s">
        <v>573</v>
      </c>
      <c r="E391" s="53" t="str">
        <f t="shared" si="169"/>
        <v>GET</v>
      </c>
      <c r="F391" s="53" t="str">
        <f t="shared" si="152"/>
        <v>IVC</v>
      </c>
      <c r="G391" s="53" t="str">
        <f t="shared" si="172"/>
        <v>F</v>
      </c>
      <c r="H391" s="54" t="s">
        <v>165</v>
      </c>
      <c r="I391" s="53" t="str">
        <f t="shared" si="173"/>
        <v>GET-IVC-F018</v>
      </c>
      <c r="J391" s="61" t="s">
        <v>747</v>
      </c>
      <c r="K391" s="55" t="s">
        <v>28</v>
      </c>
      <c r="L391" s="56">
        <f t="shared" si="153"/>
        <v>43406</v>
      </c>
      <c r="M391" s="57">
        <v>43406</v>
      </c>
      <c r="N391" s="51">
        <f t="shared" ca="1" si="170"/>
        <v>468</v>
      </c>
      <c r="O391" s="58"/>
      <c r="P391" s="59" t="s">
        <v>1880</v>
      </c>
      <c r="Q391" s="55">
        <v>2</v>
      </c>
      <c r="R391" s="54" t="s">
        <v>748</v>
      </c>
      <c r="U391" s="12"/>
      <c r="W391" s="13"/>
      <c r="X391" s="13"/>
      <c r="Y391" s="13"/>
      <c r="Z391" s="14" t="str">
        <f t="shared" si="171"/>
        <v/>
      </c>
      <c r="AA391" s="15"/>
    </row>
    <row r="392" spans="1:27" s="11" customFormat="1" x14ac:dyDescent="0.2">
      <c r="A392" s="51">
        <f>+SUBTOTAL(103,$D$4:D392)</f>
        <v>389</v>
      </c>
      <c r="B392" s="10" t="s">
        <v>558</v>
      </c>
      <c r="C392" s="10" t="s">
        <v>559</v>
      </c>
      <c r="D392" s="10" t="s">
        <v>573</v>
      </c>
      <c r="E392" s="53" t="str">
        <f t="shared" si="169"/>
        <v>GET</v>
      </c>
      <c r="F392" s="53" t="str">
        <f t="shared" si="152"/>
        <v>IVC</v>
      </c>
      <c r="G392" s="53" t="str">
        <f t="shared" si="172"/>
        <v>F</v>
      </c>
      <c r="H392" s="54" t="s">
        <v>167</v>
      </c>
      <c r="I392" s="53" t="str">
        <f t="shared" si="173"/>
        <v>GET-IVC-F019</v>
      </c>
      <c r="J392" s="61" t="s">
        <v>1878</v>
      </c>
      <c r="K392" s="55" t="s">
        <v>28</v>
      </c>
      <c r="L392" s="56">
        <f t="shared" si="153"/>
        <v>43406</v>
      </c>
      <c r="M392" s="57">
        <v>43406</v>
      </c>
      <c r="N392" s="51">
        <f ca="1">+IF(K392="Anulado","",IF(M392="","",DAYS360(M392,TODAY())))</f>
        <v>468</v>
      </c>
      <c r="O392" s="58"/>
      <c r="P392" s="59" t="s">
        <v>1879</v>
      </c>
      <c r="Q392" s="55">
        <v>2</v>
      </c>
      <c r="R392" s="54" t="s">
        <v>749</v>
      </c>
      <c r="U392" s="12"/>
      <c r="W392" s="13"/>
      <c r="X392" s="13"/>
      <c r="Y392" s="13"/>
      <c r="Z392" s="14" t="str">
        <f t="shared" si="171"/>
        <v/>
      </c>
      <c r="AA392" s="15"/>
    </row>
    <row r="393" spans="1:27" s="11" customFormat="1" x14ac:dyDescent="0.2">
      <c r="A393" s="51">
        <f>+SUBTOTAL(103,$D$4:D393)</f>
        <v>390</v>
      </c>
      <c r="B393" s="10" t="s">
        <v>558</v>
      </c>
      <c r="C393" s="10" t="s">
        <v>559</v>
      </c>
      <c r="D393" s="10" t="s">
        <v>573</v>
      </c>
      <c r="E393" s="53" t="str">
        <f t="shared" si="169"/>
        <v>GET</v>
      </c>
      <c r="F393" s="53" t="str">
        <f t="shared" si="152"/>
        <v>IVC</v>
      </c>
      <c r="G393" s="53" t="str">
        <f t="shared" si="172"/>
        <v>F</v>
      </c>
      <c r="H393" s="54" t="s">
        <v>169</v>
      </c>
      <c r="I393" s="53" t="str">
        <f t="shared" si="173"/>
        <v>GET-IVC-F020</v>
      </c>
      <c r="J393" s="61" t="s">
        <v>750</v>
      </c>
      <c r="K393" s="55" t="s">
        <v>28</v>
      </c>
      <c r="L393" s="56">
        <f t="shared" si="153"/>
        <v>43052</v>
      </c>
      <c r="M393" s="57">
        <v>43052</v>
      </c>
      <c r="N393" s="51">
        <f t="shared" ca="1" si="170"/>
        <v>817</v>
      </c>
      <c r="O393" s="58"/>
      <c r="P393" s="59" t="s">
        <v>574</v>
      </c>
      <c r="Q393" s="55">
        <v>1</v>
      </c>
      <c r="R393" s="54"/>
      <c r="U393" s="12"/>
      <c r="W393" s="13"/>
      <c r="X393" s="13"/>
      <c r="Y393" s="13"/>
      <c r="Z393" s="14" t="str">
        <f t="shared" si="171"/>
        <v/>
      </c>
      <c r="AA393" s="15"/>
    </row>
    <row r="394" spans="1:27" s="11" customFormat="1" x14ac:dyDescent="0.2">
      <c r="A394" s="51">
        <f>+SUBTOTAL(103,$D$4:D394)</f>
        <v>391</v>
      </c>
      <c r="B394" s="10" t="s">
        <v>558</v>
      </c>
      <c r="C394" s="10" t="s">
        <v>559</v>
      </c>
      <c r="D394" s="10" t="s">
        <v>573</v>
      </c>
      <c r="E394" s="53" t="str">
        <f t="shared" si="169"/>
        <v>GET</v>
      </c>
      <c r="F394" s="53" t="str">
        <f t="shared" si="152"/>
        <v>IVC</v>
      </c>
      <c r="G394" s="53" t="str">
        <f t="shared" si="172"/>
        <v>F</v>
      </c>
      <c r="H394" s="54" t="s">
        <v>171</v>
      </c>
      <c r="I394" s="53" t="str">
        <f t="shared" si="173"/>
        <v>GET-IVC-F021</v>
      </c>
      <c r="J394" s="61" t="s">
        <v>751</v>
      </c>
      <c r="K394" s="55" t="s">
        <v>28</v>
      </c>
      <c r="L394" s="56">
        <f t="shared" si="153"/>
        <v>43069</v>
      </c>
      <c r="M394" s="57">
        <v>43069</v>
      </c>
      <c r="N394" s="51">
        <f t="shared" ca="1" si="170"/>
        <v>800</v>
      </c>
      <c r="O394" s="58"/>
      <c r="P394" s="59" t="s">
        <v>574</v>
      </c>
      <c r="Q394" s="55">
        <v>1</v>
      </c>
      <c r="R394" s="54"/>
      <c r="U394" s="12"/>
      <c r="W394" s="13"/>
      <c r="X394" s="13"/>
      <c r="Y394" s="13"/>
      <c r="Z394" s="14" t="str">
        <f t="shared" si="171"/>
        <v/>
      </c>
      <c r="AA394" s="15"/>
    </row>
    <row r="395" spans="1:27" s="11" customFormat="1" x14ac:dyDescent="0.2">
      <c r="A395" s="51">
        <f>+SUBTOTAL(103,$D$4:D395)</f>
        <v>392</v>
      </c>
      <c r="B395" s="10" t="s">
        <v>558</v>
      </c>
      <c r="C395" s="10" t="s">
        <v>559</v>
      </c>
      <c r="D395" s="10" t="s">
        <v>573</v>
      </c>
      <c r="E395" s="53" t="str">
        <f t="shared" si="169"/>
        <v>GET</v>
      </c>
      <c r="F395" s="53" t="str">
        <f t="shared" ref="F395:F460" si="174">+VLOOKUP(D395,$U$989:$V$1007,2,FALSE)</f>
        <v>IVC</v>
      </c>
      <c r="G395" s="53" t="str">
        <f t="shared" si="172"/>
        <v>F</v>
      </c>
      <c r="H395" s="54" t="s">
        <v>174</v>
      </c>
      <c r="I395" s="53" t="str">
        <f t="shared" si="173"/>
        <v>GET-IVC-F022</v>
      </c>
      <c r="J395" s="61" t="s">
        <v>752</v>
      </c>
      <c r="K395" s="55" t="s">
        <v>28</v>
      </c>
      <c r="L395" s="56">
        <f t="shared" si="153"/>
        <v>43069</v>
      </c>
      <c r="M395" s="57">
        <v>43069</v>
      </c>
      <c r="N395" s="51">
        <f t="shared" ca="1" si="170"/>
        <v>800</v>
      </c>
      <c r="O395" s="58"/>
      <c r="P395" s="59" t="s">
        <v>574</v>
      </c>
      <c r="Q395" s="55">
        <v>1</v>
      </c>
      <c r="R395" s="54"/>
      <c r="U395" s="12"/>
      <c r="W395" s="13"/>
      <c r="X395" s="13"/>
      <c r="Y395" s="13"/>
      <c r="Z395" s="14" t="str">
        <f t="shared" si="171"/>
        <v/>
      </c>
      <c r="AA395" s="15"/>
    </row>
    <row r="396" spans="1:27" s="11" customFormat="1" x14ac:dyDescent="0.2">
      <c r="A396" s="51">
        <f>+SUBTOTAL(103,$D$4:D396)</f>
        <v>393</v>
      </c>
      <c r="B396" s="10" t="s">
        <v>558</v>
      </c>
      <c r="C396" s="10" t="s">
        <v>559</v>
      </c>
      <c r="D396" s="10" t="s">
        <v>573</v>
      </c>
      <c r="E396" s="53" t="str">
        <f t="shared" si="169"/>
        <v>GET</v>
      </c>
      <c r="F396" s="53" t="str">
        <f t="shared" si="174"/>
        <v>IVC</v>
      </c>
      <c r="G396" s="53" t="str">
        <f t="shared" si="172"/>
        <v>F</v>
      </c>
      <c r="H396" s="54" t="s">
        <v>176</v>
      </c>
      <c r="I396" s="53" t="str">
        <f t="shared" si="173"/>
        <v>GET-IVC-F023</v>
      </c>
      <c r="J396" s="61" t="s">
        <v>753</v>
      </c>
      <c r="K396" s="55" t="s">
        <v>28</v>
      </c>
      <c r="L396" s="56">
        <f t="shared" si="153"/>
        <v>43069</v>
      </c>
      <c r="M396" s="57">
        <v>43069</v>
      </c>
      <c r="N396" s="51">
        <f t="shared" ca="1" si="170"/>
        <v>800</v>
      </c>
      <c r="O396" s="58"/>
      <c r="P396" s="59" t="s">
        <v>574</v>
      </c>
      <c r="Q396" s="55">
        <v>1</v>
      </c>
      <c r="R396" s="54"/>
      <c r="U396" s="12"/>
      <c r="W396" s="13"/>
      <c r="X396" s="13"/>
      <c r="Y396" s="13"/>
      <c r="Z396" s="14" t="str">
        <f t="shared" si="171"/>
        <v/>
      </c>
      <c r="AA396" s="15"/>
    </row>
    <row r="397" spans="1:27" s="11" customFormat="1" x14ac:dyDescent="0.2">
      <c r="A397" s="51">
        <f>+SUBTOTAL(103,$D$4:D397)</f>
        <v>394</v>
      </c>
      <c r="B397" s="10" t="s">
        <v>558</v>
      </c>
      <c r="C397" s="10" t="s">
        <v>559</v>
      </c>
      <c r="D397" s="10" t="s">
        <v>573</v>
      </c>
      <c r="E397" s="53" t="str">
        <f t="shared" si="169"/>
        <v>GET</v>
      </c>
      <c r="F397" s="53" t="str">
        <f t="shared" si="174"/>
        <v>IVC</v>
      </c>
      <c r="G397" s="53" t="str">
        <f t="shared" si="172"/>
        <v>F</v>
      </c>
      <c r="H397" s="54" t="s">
        <v>177</v>
      </c>
      <c r="I397" s="53" t="str">
        <f t="shared" si="173"/>
        <v>GET-IVC-F024</v>
      </c>
      <c r="J397" s="61" t="s">
        <v>754</v>
      </c>
      <c r="K397" s="55" t="s">
        <v>28</v>
      </c>
      <c r="L397" s="56">
        <f t="shared" si="153"/>
        <v>43069</v>
      </c>
      <c r="M397" s="57">
        <v>43069</v>
      </c>
      <c r="N397" s="51">
        <f t="shared" ca="1" si="170"/>
        <v>800</v>
      </c>
      <c r="O397" s="58"/>
      <c r="P397" s="59" t="s">
        <v>574</v>
      </c>
      <c r="Q397" s="55">
        <v>1</v>
      </c>
      <c r="R397" s="54"/>
      <c r="U397" s="12"/>
      <c r="W397" s="13"/>
      <c r="X397" s="13"/>
      <c r="Y397" s="13"/>
      <c r="Z397" s="14" t="str">
        <f t="shared" si="171"/>
        <v/>
      </c>
      <c r="AA397" s="15"/>
    </row>
    <row r="398" spans="1:27" s="11" customFormat="1" x14ac:dyDescent="0.2">
      <c r="A398" s="51">
        <f>+SUBTOTAL(103,$D$4:D398)</f>
        <v>395</v>
      </c>
      <c r="B398" s="10" t="s">
        <v>558</v>
      </c>
      <c r="C398" s="10" t="s">
        <v>559</v>
      </c>
      <c r="D398" s="10" t="s">
        <v>573</v>
      </c>
      <c r="E398" s="53" t="str">
        <f t="shared" si="169"/>
        <v>GET</v>
      </c>
      <c r="F398" s="53" t="str">
        <f t="shared" si="174"/>
        <v>IVC</v>
      </c>
      <c r="G398" s="53" t="str">
        <f t="shared" si="172"/>
        <v>F</v>
      </c>
      <c r="H398" s="54" t="s">
        <v>178</v>
      </c>
      <c r="I398" s="53" t="str">
        <f t="shared" si="173"/>
        <v>GET-IVC-F025</v>
      </c>
      <c r="J398" s="61" t="s">
        <v>755</v>
      </c>
      <c r="K398" s="55" t="s">
        <v>28</v>
      </c>
      <c r="L398" s="56">
        <f t="shared" si="153"/>
        <v>43069</v>
      </c>
      <c r="M398" s="57">
        <v>43069</v>
      </c>
      <c r="N398" s="51">
        <f t="shared" ca="1" si="170"/>
        <v>800</v>
      </c>
      <c r="O398" s="58"/>
      <c r="P398" s="59" t="s">
        <v>574</v>
      </c>
      <c r="Q398" s="55">
        <v>1</v>
      </c>
      <c r="R398" s="54"/>
      <c r="U398" s="12"/>
      <c r="W398" s="13"/>
      <c r="X398" s="13"/>
      <c r="Y398" s="13"/>
      <c r="Z398" s="14" t="str">
        <f t="shared" si="171"/>
        <v/>
      </c>
      <c r="AA398" s="15"/>
    </row>
    <row r="399" spans="1:27" s="11" customFormat="1" x14ac:dyDescent="0.2">
      <c r="A399" s="51">
        <f>+SUBTOTAL(103,$D$4:D399)</f>
        <v>396</v>
      </c>
      <c r="B399" s="10" t="s">
        <v>558</v>
      </c>
      <c r="C399" s="10" t="s">
        <v>559</v>
      </c>
      <c r="D399" s="10" t="s">
        <v>573</v>
      </c>
      <c r="E399" s="53" t="str">
        <f t="shared" si="169"/>
        <v>GET</v>
      </c>
      <c r="F399" s="53" t="str">
        <f t="shared" si="174"/>
        <v>IVC</v>
      </c>
      <c r="G399" s="53" t="str">
        <f t="shared" si="172"/>
        <v>F</v>
      </c>
      <c r="H399" s="54" t="s">
        <v>179</v>
      </c>
      <c r="I399" s="53" t="str">
        <f t="shared" si="173"/>
        <v>GET-IVC-F026</v>
      </c>
      <c r="J399" s="61" t="s">
        <v>756</v>
      </c>
      <c r="K399" s="55" t="s">
        <v>28</v>
      </c>
      <c r="L399" s="56">
        <f t="shared" si="153"/>
        <v>43069</v>
      </c>
      <c r="M399" s="57">
        <v>43069</v>
      </c>
      <c r="N399" s="51">
        <f t="shared" ca="1" si="170"/>
        <v>800</v>
      </c>
      <c r="O399" s="58"/>
      <c r="P399" s="59" t="s">
        <v>574</v>
      </c>
      <c r="Q399" s="55">
        <v>1</v>
      </c>
      <c r="R399" s="54"/>
      <c r="U399" s="12"/>
      <c r="W399" s="13"/>
      <c r="X399" s="13"/>
      <c r="Y399" s="13"/>
      <c r="Z399" s="14" t="str">
        <f t="shared" si="171"/>
        <v/>
      </c>
      <c r="AA399" s="15"/>
    </row>
    <row r="400" spans="1:27" s="11" customFormat="1" x14ac:dyDescent="0.2">
      <c r="A400" s="51">
        <f>+SUBTOTAL(103,$D$4:D400)</f>
        <v>397</v>
      </c>
      <c r="B400" s="10" t="s">
        <v>558</v>
      </c>
      <c r="C400" s="10" t="s">
        <v>559</v>
      </c>
      <c r="D400" s="10" t="s">
        <v>573</v>
      </c>
      <c r="E400" s="53" t="str">
        <f t="shared" si="169"/>
        <v>GET</v>
      </c>
      <c r="F400" s="53" t="str">
        <f t="shared" si="174"/>
        <v>IVC</v>
      </c>
      <c r="G400" s="53" t="str">
        <f t="shared" si="172"/>
        <v>F</v>
      </c>
      <c r="H400" s="54" t="s">
        <v>182</v>
      </c>
      <c r="I400" s="53" t="str">
        <f t="shared" si="173"/>
        <v>GET-IVC-F027</v>
      </c>
      <c r="J400" s="61" t="s">
        <v>757</v>
      </c>
      <c r="K400" s="55" t="s">
        <v>28</v>
      </c>
      <c r="L400" s="56">
        <f t="shared" si="153"/>
        <v>43069</v>
      </c>
      <c r="M400" s="57">
        <v>43069</v>
      </c>
      <c r="N400" s="51">
        <f t="shared" ca="1" si="170"/>
        <v>800</v>
      </c>
      <c r="O400" s="58"/>
      <c r="P400" s="59" t="s">
        <v>758</v>
      </c>
      <c r="Q400" s="55">
        <v>1</v>
      </c>
      <c r="R400" s="54"/>
      <c r="U400" s="12"/>
      <c r="W400" s="13"/>
      <c r="X400" s="13"/>
      <c r="Y400" s="13"/>
      <c r="Z400" s="14" t="str">
        <f t="shared" si="171"/>
        <v/>
      </c>
      <c r="AA400" s="15"/>
    </row>
    <row r="401" spans="1:27" s="11" customFormat="1" ht="18" x14ac:dyDescent="0.2">
      <c r="A401" s="51">
        <f>+SUBTOTAL(103,$D$4:D401)</f>
        <v>398</v>
      </c>
      <c r="B401" s="10" t="s">
        <v>558</v>
      </c>
      <c r="C401" s="10" t="s">
        <v>559</v>
      </c>
      <c r="D401" s="10" t="s">
        <v>573</v>
      </c>
      <c r="E401" s="53" t="str">
        <f t="shared" si="169"/>
        <v>GET</v>
      </c>
      <c r="F401" s="53" t="str">
        <f t="shared" si="174"/>
        <v>IVC</v>
      </c>
      <c r="G401" s="53" t="str">
        <f t="shared" si="172"/>
        <v>F</v>
      </c>
      <c r="H401" s="54" t="s">
        <v>185</v>
      </c>
      <c r="I401" s="53" t="str">
        <f t="shared" si="173"/>
        <v>GET-IVC-F028</v>
      </c>
      <c r="J401" s="61" t="s">
        <v>1846</v>
      </c>
      <c r="K401" s="55" t="s">
        <v>28</v>
      </c>
      <c r="L401" s="56">
        <f t="shared" si="153"/>
        <v>43390</v>
      </c>
      <c r="M401" s="57">
        <v>43390</v>
      </c>
      <c r="N401" s="51">
        <f t="shared" ca="1" si="170"/>
        <v>483</v>
      </c>
      <c r="O401" s="58"/>
      <c r="P401" s="59" t="s">
        <v>1847</v>
      </c>
      <c r="Q401" s="55">
        <v>2</v>
      </c>
      <c r="R401" s="54" t="s">
        <v>759</v>
      </c>
      <c r="U401" s="12"/>
      <c r="W401" s="13"/>
      <c r="X401" s="13"/>
      <c r="Y401" s="13"/>
      <c r="Z401" s="14" t="str">
        <f t="shared" si="171"/>
        <v/>
      </c>
      <c r="AA401" s="15"/>
    </row>
    <row r="402" spans="1:27" s="11" customFormat="1" ht="18" x14ac:dyDescent="0.2">
      <c r="A402" s="51">
        <f>+SUBTOTAL(103,$D$4:D402)</f>
        <v>399</v>
      </c>
      <c r="B402" s="10" t="s">
        <v>558</v>
      </c>
      <c r="C402" s="10" t="s">
        <v>559</v>
      </c>
      <c r="D402" s="10" t="s">
        <v>573</v>
      </c>
      <c r="E402" s="53" t="str">
        <f t="shared" si="169"/>
        <v>GET</v>
      </c>
      <c r="F402" s="53" t="str">
        <f t="shared" si="174"/>
        <v>IVC</v>
      </c>
      <c r="G402" s="53" t="str">
        <f t="shared" si="172"/>
        <v>F</v>
      </c>
      <c r="H402" s="54" t="s">
        <v>188</v>
      </c>
      <c r="I402" s="53" t="str">
        <f t="shared" si="173"/>
        <v>GET-IVC-F029</v>
      </c>
      <c r="J402" s="61" t="s">
        <v>1848</v>
      </c>
      <c r="K402" s="55" t="s">
        <v>28</v>
      </c>
      <c r="L402" s="56">
        <f t="shared" si="153"/>
        <v>43354</v>
      </c>
      <c r="M402" s="57">
        <v>43354</v>
      </c>
      <c r="N402" s="51">
        <f t="shared" ca="1" si="170"/>
        <v>519</v>
      </c>
      <c r="O402" s="58"/>
      <c r="P402" s="59" t="s">
        <v>1761</v>
      </c>
      <c r="Q402" s="55">
        <v>2</v>
      </c>
      <c r="R402" s="54" t="s">
        <v>760</v>
      </c>
      <c r="U402" s="12"/>
      <c r="W402" s="13"/>
      <c r="X402" s="13"/>
      <c r="Y402" s="13"/>
      <c r="Z402" s="14" t="str">
        <f t="shared" si="171"/>
        <v/>
      </c>
      <c r="AA402" s="15"/>
    </row>
    <row r="403" spans="1:27" s="11" customFormat="1" ht="13.5" customHeight="1" x14ac:dyDescent="0.2">
      <c r="A403" s="51">
        <f>+SUBTOTAL(103,$D$4:D403)</f>
        <v>400</v>
      </c>
      <c r="B403" s="10" t="s">
        <v>558</v>
      </c>
      <c r="C403" s="10" t="s">
        <v>559</v>
      </c>
      <c r="D403" s="10" t="s">
        <v>573</v>
      </c>
      <c r="E403" s="53" t="str">
        <f t="shared" si="169"/>
        <v>GET</v>
      </c>
      <c r="F403" s="53" t="str">
        <f t="shared" si="174"/>
        <v>IVC</v>
      </c>
      <c r="G403" s="53" t="str">
        <f t="shared" si="172"/>
        <v>F</v>
      </c>
      <c r="H403" s="54" t="s">
        <v>191</v>
      </c>
      <c r="I403" s="53" t="str">
        <f t="shared" si="173"/>
        <v>GET-IVC-F030</v>
      </c>
      <c r="J403" s="61" t="s">
        <v>761</v>
      </c>
      <c r="K403" s="55" t="s">
        <v>28</v>
      </c>
      <c r="L403" s="56">
        <f t="shared" si="153"/>
        <v>43356</v>
      </c>
      <c r="M403" s="57">
        <v>43356</v>
      </c>
      <c r="N403" s="51">
        <f t="shared" ca="1" si="170"/>
        <v>517</v>
      </c>
      <c r="O403" s="58"/>
      <c r="P403" s="59" t="s">
        <v>1793</v>
      </c>
      <c r="Q403" s="55">
        <v>2</v>
      </c>
      <c r="R403" s="54" t="s">
        <v>762</v>
      </c>
      <c r="U403" s="12"/>
      <c r="W403" s="13"/>
      <c r="X403" s="13"/>
      <c r="Y403" s="13"/>
      <c r="Z403" s="14" t="str">
        <f t="shared" si="171"/>
        <v/>
      </c>
      <c r="AA403" s="15"/>
    </row>
    <row r="404" spans="1:27" s="11" customFormat="1" ht="13.5" customHeight="1" x14ac:dyDescent="0.2">
      <c r="A404" s="51">
        <f>+SUBTOTAL(103,$D$4:D404)</f>
        <v>401</v>
      </c>
      <c r="B404" s="10" t="s">
        <v>558</v>
      </c>
      <c r="C404" s="10" t="s">
        <v>559</v>
      </c>
      <c r="D404" s="10" t="s">
        <v>573</v>
      </c>
      <c r="E404" s="53" t="str">
        <f t="shared" si="169"/>
        <v>GET</v>
      </c>
      <c r="F404" s="53" t="str">
        <f t="shared" si="174"/>
        <v>IVC</v>
      </c>
      <c r="G404" s="53" t="str">
        <f t="shared" si="172"/>
        <v>F</v>
      </c>
      <c r="H404" s="54" t="s">
        <v>193</v>
      </c>
      <c r="I404" s="53" t="str">
        <f t="shared" si="173"/>
        <v>GET-IVC-F031</v>
      </c>
      <c r="J404" s="61" t="s">
        <v>763</v>
      </c>
      <c r="K404" s="55" t="s">
        <v>28</v>
      </c>
      <c r="L404" s="56">
        <f t="shared" si="153"/>
        <v>43355</v>
      </c>
      <c r="M404" s="57">
        <v>43355</v>
      </c>
      <c r="N404" s="51">
        <f t="shared" ca="1" si="170"/>
        <v>518</v>
      </c>
      <c r="O404" s="58"/>
      <c r="P404" s="59" t="s">
        <v>1777</v>
      </c>
      <c r="Q404" s="55">
        <v>2</v>
      </c>
      <c r="R404" s="54" t="s">
        <v>764</v>
      </c>
      <c r="U404" s="12"/>
      <c r="W404" s="13"/>
      <c r="X404" s="13"/>
      <c r="Y404" s="13"/>
      <c r="Z404" s="14" t="str">
        <f t="shared" si="171"/>
        <v/>
      </c>
      <c r="AA404" s="15"/>
    </row>
    <row r="405" spans="1:27" s="11" customFormat="1" ht="13.5" customHeight="1" x14ac:dyDescent="0.2">
      <c r="A405" s="51">
        <f>+SUBTOTAL(103,$D$4:D405)</f>
        <v>402</v>
      </c>
      <c r="B405" s="10" t="s">
        <v>558</v>
      </c>
      <c r="C405" s="10" t="s">
        <v>559</v>
      </c>
      <c r="D405" s="10" t="s">
        <v>573</v>
      </c>
      <c r="E405" s="53" t="str">
        <f t="shared" si="169"/>
        <v>GET</v>
      </c>
      <c r="F405" s="53" t="str">
        <f t="shared" si="174"/>
        <v>IVC</v>
      </c>
      <c r="G405" s="53" t="str">
        <f t="shared" si="172"/>
        <v>F</v>
      </c>
      <c r="H405" s="54" t="s">
        <v>195</v>
      </c>
      <c r="I405" s="53" t="str">
        <f t="shared" si="173"/>
        <v>GET-IVC-F032</v>
      </c>
      <c r="J405" s="61" t="s">
        <v>765</v>
      </c>
      <c r="K405" s="55" t="s">
        <v>28</v>
      </c>
      <c r="L405" s="56">
        <f t="shared" si="153"/>
        <v>43356</v>
      </c>
      <c r="M405" s="57">
        <v>43356</v>
      </c>
      <c r="N405" s="51">
        <f t="shared" ca="1" si="170"/>
        <v>517</v>
      </c>
      <c r="O405" s="58"/>
      <c r="P405" s="59" t="s">
        <v>1793</v>
      </c>
      <c r="Q405" s="55">
        <v>2</v>
      </c>
      <c r="R405" s="54" t="s">
        <v>766</v>
      </c>
      <c r="U405" s="12"/>
      <c r="W405" s="13"/>
      <c r="X405" s="13"/>
      <c r="Y405" s="13"/>
      <c r="Z405" s="14" t="str">
        <f t="shared" si="171"/>
        <v/>
      </c>
      <c r="AA405" s="15"/>
    </row>
    <row r="406" spans="1:27" s="11" customFormat="1" ht="13.5" customHeight="1" x14ac:dyDescent="0.2">
      <c r="A406" s="51">
        <f>+SUBTOTAL(103,$D$4:D406)</f>
        <v>403</v>
      </c>
      <c r="B406" s="10" t="s">
        <v>558</v>
      </c>
      <c r="C406" s="10" t="s">
        <v>559</v>
      </c>
      <c r="D406" s="10" t="s">
        <v>573</v>
      </c>
      <c r="E406" s="53" t="str">
        <f t="shared" si="169"/>
        <v>GET</v>
      </c>
      <c r="F406" s="53" t="str">
        <f t="shared" si="174"/>
        <v>IVC</v>
      </c>
      <c r="G406" s="53" t="str">
        <f t="shared" si="172"/>
        <v>F</v>
      </c>
      <c r="H406" s="54" t="s">
        <v>371</v>
      </c>
      <c r="I406" s="53" t="str">
        <f t="shared" si="173"/>
        <v>GET-IVC-F033</v>
      </c>
      <c r="J406" s="61" t="s">
        <v>1784</v>
      </c>
      <c r="K406" s="55" t="s">
        <v>28</v>
      </c>
      <c r="L406" s="56">
        <f t="shared" si="153"/>
        <v>43354</v>
      </c>
      <c r="M406" s="57">
        <v>43354</v>
      </c>
      <c r="N406" s="51">
        <f t="shared" ca="1" si="170"/>
        <v>519</v>
      </c>
      <c r="O406" s="58"/>
      <c r="P406" s="59" t="s">
        <v>1761</v>
      </c>
      <c r="Q406" s="55">
        <v>2</v>
      </c>
      <c r="R406" s="54" t="s">
        <v>767</v>
      </c>
      <c r="U406" s="12"/>
      <c r="W406" s="13"/>
      <c r="X406" s="13"/>
      <c r="Y406" s="13"/>
      <c r="Z406" s="14" t="str">
        <f t="shared" si="171"/>
        <v/>
      </c>
      <c r="AA406" s="15"/>
    </row>
    <row r="407" spans="1:27" s="11" customFormat="1" ht="13.5" customHeight="1" x14ac:dyDescent="0.2">
      <c r="A407" s="51">
        <f>+SUBTOTAL(103,$D$4:D407)</f>
        <v>404</v>
      </c>
      <c r="B407" s="10" t="s">
        <v>558</v>
      </c>
      <c r="C407" s="10" t="s">
        <v>559</v>
      </c>
      <c r="D407" s="10" t="s">
        <v>573</v>
      </c>
      <c r="E407" s="53" t="str">
        <f t="shared" si="169"/>
        <v>GET</v>
      </c>
      <c r="F407" s="53" t="str">
        <f t="shared" si="174"/>
        <v>IVC</v>
      </c>
      <c r="G407" s="53" t="str">
        <f t="shared" si="172"/>
        <v>F</v>
      </c>
      <c r="H407" s="54" t="s">
        <v>373</v>
      </c>
      <c r="I407" s="53" t="str">
        <f t="shared" si="173"/>
        <v>GET-IVC-F034</v>
      </c>
      <c r="J407" s="61" t="s">
        <v>768</v>
      </c>
      <c r="K407" s="55" t="s">
        <v>28</v>
      </c>
      <c r="L407" s="56">
        <f t="shared" si="153"/>
        <v>43712</v>
      </c>
      <c r="M407" s="57">
        <v>43712</v>
      </c>
      <c r="N407" s="51">
        <f t="shared" ca="1" si="170"/>
        <v>166</v>
      </c>
      <c r="O407" s="58"/>
      <c r="P407" s="59" t="s">
        <v>2086</v>
      </c>
      <c r="Q407" s="55">
        <v>4</v>
      </c>
      <c r="R407" s="54" t="s">
        <v>769</v>
      </c>
      <c r="U407" s="12"/>
      <c r="W407" s="13"/>
      <c r="X407" s="13"/>
      <c r="Y407" s="13"/>
      <c r="Z407" s="14" t="str">
        <f t="shared" si="171"/>
        <v/>
      </c>
      <c r="AA407" s="15"/>
    </row>
    <row r="408" spans="1:27" s="11" customFormat="1" ht="13.5" customHeight="1" x14ac:dyDescent="0.2">
      <c r="A408" s="51">
        <f>+SUBTOTAL(103,$D$4:D408)</f>
        <v>405</v>
      </c>
      <c r="B408" s="10" t="s">
        <v>558</v>
      </c>
      <c r="C408" s="10" t="s">
        <v>559</v>
      </c>
      <c r="D408" s="10" t="s">
        <v>573</v>
      </c>
      <c r="E408" s="53" t="str">
        <f t="shared" si="169"/>
        <v>GET</v>
      </c>
      <c r="F408" s="53" t="str">
        <f t="shared" si="174"/>
        <v>IVC</v>
      </c>
      <c r="G408" s="53" t="str">
        <f t="shared" si="172"/>
        <v>F</v>
      </c>
      <c r="H408" s="54" t="s">
        <v>375</v>
      </c>
      <c r="I408" s="53" t="str">
        <f t="shared" si="173"/>
        <v>GET-IVC-F035</v>
      </c>
      <c r="J408" s="61" t="s">
        <v>770</v>
      </c>
      <c r="K408" s="55" t="s">
        <v>28</v>
      </c>
      <c r="L408" s="56">
        <f t="shared" si="153"/>
        <v>43356</v>
      </c>
      <c r="M408" s="57">
        <v>43356</v>
      </c>
      <c r="N408" s="51">
        <f t="shared" ca="1" si="170"/>
        <v>517</v>
      </c>
      <c r="O408" s="58"/>
      <c r="P408" s="59" t="s">
        <v>1793</v>
      </c>
      <c r="Q408" s="55">
        <v>2</v>
      </c>
      <c r="R408" s="54" t="s">
        <v>771</v>
      </c>
      <c r="U408" s="12"/>
      <c r="W408" s="13"/>
      <c r="X408" s="13"/>
      <c r="Y408" s="13"/>
      <c r="Z408" s="14" t="str">
        <f t="shared" si="171"/>
        <v/>
      </c>
      <c r="AA408" s="15"/>
    </row>
    <row r="409" spans="1:27" s="11" customFormat="1" ht="13.5" customHeight="1" x14ac:dyDescent="0.2">
      <c r="A409" s="51">
        <f>+SUBTOTAL(103,$D$4:D409)</f>
        <v>406</v>
      </c>
      <c r="B409" s="10" t="s">
        <v>558</v>
      </c>
      <c r="C409" s="10" t="s">
        <v>559</v>
      </c>
      <c r="D409" s="10" t="s">
        <v>573</v>
      </c>
      <c r="E409" s="53" t="str">
        <f t="shared" si="169"/>
        <v>GET</v>
      </c>
      <c r="F409" s="53" t="str">
        <f t="shared" si="174"/>
        <v>IVC</v>
      </c>
      <c r="G409" s="53" t="str">
        <f t="shared" si="172"/>
        <v>F</v>
      </c>
      <c r="H409" s="54" t="s">
        <v>377</v>
      </c>
      <c r="I409" s="53" t="str">
        <f t="shared" si="173"/>
        <v>GET-IVC-F036</v>
      </c>
      <c r="J409" s="61" t="s">
        <v>772</v>
      </c>
      <c r="K409" s="55" t="s">
        <v>28</v>
      </c>
      <c r="L409" s="56">
        <f t="shared" si="153"/>
        <v>43356</v>
      </c>
      <c r="M409" s="57">
        <v>43356</v>
      </c>
      <c r="N409" s="51">
        <f t="shared" ca="1" si="170"/>
        <v>517</v>
      </c>
      <c r="O409" s="58"/>
      <c r="P409" s="59" t="s">
        <v>1793</v>
      </c>
      <c r="Q409" s="55">
        <v>2</v>
      </c>
      <c r="R409" s="54" t="s">
        <v>773</v>
      </c>
      <c r="U409" s="12"/>
      <c r="W409" s="13"/>
      <c r="X409" s="13"/>
      <c r="Y409" s="13"/>
      <c r="Z409" s="14" t="str">
        <f t="shared" si="171"/>
        <v/>
      </c>
      <c r="AA409" s="15"/>
    </row>
    <row r="410" spans="1:27" s="11" customFormat="1" ht="13.5" customHeight="1" x14ac:dyDescent="0.2">
      <c r="A410" s="51">
        <f>+SUBTOTAL(103,$D$4:D410)</f>
        <v>407</v>
      </c>
      <c r="B410" s="10" t="s">
        <v>558</v>
      </c>
      <c r="C410" s="10" t="s">
        <v>559</v>
      </c>
      <c r="D410" s="10" t="s">
        <v>573</v>
      </c>
      <c r="E410" s="53" t="str">
        <f t="shared" si="169"/>
        <v>GET</v>
      </c>
      <c r="F410" s="53" t="str">
        <f t="shared" si="174"/>
        <v>IVC</v>
      </c>
      <c r="G410" s="53" t="str">
        <f t="shared" si="172"/>
        <v>F</v>
      </c>
      <c r="H410" s="54" t="s">
        <v>379</v>
      </c>
      <c r="I410" s="53" t="str">
        <f t="shared" si="173"/>
        <v>GET-IVC-F037</v>
      </c>
      <c r="J410" s="61" t="s">
        <v>774</v>
      </c>
      <c r="K410" s="55" t="s">
        <v>28</v>
      </c>
      <c r="L410" s="56">
        <f t="shared" si="153"/>
        <v>43069</v>
      </c>
      <c r="M410" s="57">
        <v>43069</v>
      </c>
      <c r="N410" s="51">
        <f t="shared" ca="1" si="170"/>
        <v>800</v>
      </c>
      <c r="O410" s="58"/>
      <c r="P410" s="59" t="s">
        <v>1761</v>
      </c>
      <c r="Q410" s="55">
        <v>2</v>
      </c>
      <c r="R410" s="54" t="s">
        <v>775</v>
      </c>
      <c r="U410" s="12"/>
      <c r="W410" s="13"/>
      <c r="X410" s="13"/>
      <c r="Y410" s="13"/>
      <c r="Z410" s="14" t="str">
        <f t="shared" si="171"/>
        <v/>
      </c>
      <c r="AA410" s="15"/>
    </row>
    <row r="411" spans="1:27" s="11" customFormat="1" ht="13.5" customHeight="1" x14ac:dyDescent="0.2">
      <c r="A411" s="51">
        <f>+SUBTOTAL(103,$D$4:D411)</f>
        <v>408</v>
      </c>
      <c r="B411" s="10" t="s">
        <v>558</v>
      </c>
      <c r="C411" s="10" t="s">
        <v>559</v>
      </c>
      <c r="D411" s="10" t="s">
        <v>573</v>
      </c>
      <c r="E411" s="53" t="str">
        <f t="shared" si="169"/>
        <v>GET</v>
      </c>
      <c r="F411" s="53" t="str">
        <f t="shared" si="174"/>
        <v>IVC</v>
      </c>
      <c r="G411" s="53" t="str">
        <f t="shared" si="172"/>
        <v>F</v>
      </c>
      <c r="H411" s="54" t="s">
        <v>381</v>
      </c>
      <c r="I411" s="53" t="str">
        <f t="shared" si="173"/>
        <v>GET-IVC-F038</v>
      </c>
      <c r="J411" s="61" t="s">
        <v>776</v>
      </c>
      <c r="K411" s="55" t="s">
        <v>28</v>
      </c>
      <c r="L411" s="56">
        <f t="shared" si="153"/>
        <v>43356</v>
      </c>
      <c r="M411" s="57">
        <v>43356</v>
      </c>
      <c r="N411" s="51">
        <f t="shared" ca="1" si="170"/>
        <v>517</v>
      </c>
      <c r="O411" s="58"/>
      <c r="P411" s="59" t="s">
        <v>1793</v>
      </c>
      <c r="Q411" s="55">
        <v>2</v>
      </c>
      <c r="R411" s="54" t="s">
        <v>777</v>
      </c>
      <c r="U411" s="12"/>
      <c r="W411" s="13"/>
      <c r="X411" s="13"/>
      <c r="Y411" s="13"/>
      <c r="Z411" s="14" t="str">
        <f t="shared" si="171"/>
        <v/>
      </c>
      <c r="AA411" s="15"/>
    </row>
    <row r="412" spans="1:27" s="11" customFormat="1" ht="13.5" customHeight="1" x14ac:dyDescent="0.2">
      <c r="A412" s="51">
        <f>+SUBTOTAL(103,$D$4:D412)</f>
        <v>409</v>
      </c>
      <c r="B412" s="10" t="s">
        <v>558</v>
      </c>
      <c r="C412" s="10" t="s">
        <v>559</v>
      </c>
      <c r="D412" s="10" t="s">
        <v>573</v>
      </c>
      <c r="E412" s="53" t="str">
        <f t="shared" si="169"/>
        <v>GET</v>
      </c>
      <c r="F412" s="53" t="str">
        <f t="shared" si="174"/>
        <v>IVC</v>
      </c>
      <c r="G412" s="53" t="str">
        <f t="shared" si="172"/>
        <v>F</v>
      </c>
      <c r="H412" s="54" t="s">
        <v>383</v>
      </c>
      <c r="I412" s="53" t="str">
        <f t="shared" si="173"/>
        <v>GET-IVC-F039</v>
      </c>
      <c r="J412" s="61" t="s">
        <v>778</v>
      </c>
      <c r="K412" s="55" t="s">
        <v>217</v>
      </c>
      <c r="L412" s="56">
        <f t="shared" si="153"/>
        <v>43069</v>
      </c>
      <c r="M412" s="57">
        <v>43069</v>
      </c>
      <c r="N412" s="51" t="str">
        <f t="shared" ca="1" si="170"/>
        <v/>
      </c>
      <c r="O412" s="58">
        <v>43355</v>
      </c>
      <c r="P412" s="59" t="s">
        <v>1778</v>
      </c>
      <c r="Q412" s="55">
        <v>1</v>
      </c>
      <c r="R412" s="54" t="s">
        <v>779</v>
      </c>
      <c r="U412" s="12"/>
      <c r="W412" s="13"/>
      <c r="X412" s="13"/>
      <c r="Y412" s="13"/>
      <c r="Z412" s="14" t="str">
        <f t="shared" si="171"/>
        <v/>
      </c>
      <c r="AA412" s="15"/>
    </row>
    <row r="413" spans="1:27" s="11" customFormat="1" ht="13.5" customHeight="1" x14ac:dyDescent="0.2">
      <c r="A413" s="51">
        <f>+SUBTOTAL(103,$D$4:D413)</f>
        <v>410</v>
      </c>
      <c r="B413" s="10" t="s">
        <v>558</v>
      </c>
      <c r="C413" s="10" t="s">
        <v>559</v>
      </c>
      <c r="D413" s="10" t="s">
        <v>573</v>
      </c>
      <c r="E413" s="53" t="str">
        <f t="shared" si="169"/>
        <v>GET</v>
      </c>
      <c r="F413" s="53" t="str">
        <f t="shared" si="174"/>
        <v>IVC</v>
      </c>
      <c r="G413" s="53" t="str">
        <f t="shared" si="172"/>
        <v>F</v>
      </c>
      <c r="H413" s="54" t="s">
        <v>385</v>
      </c>
      <c r="I413" s="53" t="str">
        <f t="shared" si="173"/>
        <v>GET-IVC-F040</v>
      </c>
      <c r="J413" s="61" t="s">
        <v>780</v>
      </c>
      <c r="K413" s="55" t="s">
        <v>28</v>
      </c>
      <c r="L413" s="56">
        <f t="shared" si="153"/>
        <v>43069</v>
      </c>
      <c r="M413" s="57">
        <v>43069</v>
      </c>
      <c r="N413" s="51">
        <f t="shared" ca="1" si="170"/>
        <v>800</v>
      </c>
      <c r="O413" s="58"/>
      <c r="P413" s="59" t="s">
        <v>1761</v>
      </c>
      <c r="Q413" s="55">
        <v>2</v>
      </c>
      <c r="R413" s="54" t="s">
        <v>781</v>
      </c>
      <c r="U413" s="12"/>
      <c r="W413" s="13"/>
      <c r="X413" s="13"/>
      <c r="Y413" s="13"/>
      <c r="Z413" s="14" t="str">
        <f t="shared" si="171"/>
        <v/>
      </c>
      <c r="AA413" s="15"/>
    </row>
    <row r="414" spans="1:27" s="11" customFormat="1" ht="13.5" customHeight="1" x14ac:dyDescent="0.2">
      <c r="A414" s="51">
        <f>+SUBTOTAL(103,$D$4:D414)</f>
        <v>411</v>
      </c>
      <c r="B414" s="10" t="s">
        <v>558</v>
      </c>
      <c r="C414" s="10" t="s">
        <v>559</v>
      </c>
      <c r="D414" s="10" t="s">
        <v>573</v>
      </c>
      <c r="E414" s="53" t="str">
        <f t="shared" si="169"/>
        <v>GET</v>
      </c>
      <c r="F414" s="53" t="str">
        <f t="shared" si="174"/>
        <v>IVC</v>
      </c>
      <c r="G414" s="53" t="str">
        <f t="shared" si="172"/>
        <v>F</v>
      </c>
      <c r="H414" s="54" t="s">
        <v>387</v>
      </c>
      <c r="I414" s="53" t="str">
        <f t="shared" si="173"/>
        <v>GET-IVC-F041</v>
      </c>
      <c r="J414" s="61" t="s">
        <v>782</v>
      </c>
      <c r="K414" s="55" t="s">
        <v>28</v>
      </c>
      <c r="L414" s="56">
        <f t="shared" si="153"/>
        <v>43356</v>
      </c>
      <c r="M414" s="57">
        <v>43356</v>
      </c>
      <c r="N414" s="51">
        <f t="shared" ca="1" si="170"/>
        <v>517</v>
      </c>
      <c r="O414" s="58"/>
      <c r="P414" s="59" t="s">
        <v>1793</v>
      </c>
      <c r="Q414" s="55">
        <v>2</v>
      </c>
      <c r="R414" s="54" t="s">
        <v>783</v>
      </c>
      <c r="U414" s="12"/>
      <c r="W414" s="13"/>
      <c r="X414" s="13"/>
      <c r="Y414" s="13"/>
      <c r="Z414" s="14" t="str">
        <f t="shared" si="171"/>
        <v/>
      </c>
      <c r="AA414" s="15"/>
    </row>
    <row r="415" spans="1:27" s="11" customFormat="1" ht="13.5" customHeight="1" x14ac:dyDescent="0.2">
      <c r="A415" s="51">
        <f>+SUBTOTAL(103,$D$4:D415)</f>
        <v>412</v>
      </c>
      <c r="B415" s="10" t="s">
        <v>558</v>
      </c>
      <c r="C415" s="10" t="s">
        <v>559</v>
      </c>
      <c r="D415" s="10" t="s">
        <v>573</v>
      </c>
      <c r="E415" s="53" t="str">
        <f t="shared" si="169"/>
        <v>GET</v>
      </c>
      <c r="F415" s="53" t="str">
        <f t="shared" si="174"/>
        <v>IVC</v>
      </c>
      <c r="G415" s="53" t="str">
        <f t="shared" si="172"/>
        <v>F</v>
      </c>
      <c r="H415" s="54" t="s">
        <v>389</v>
      </c>
      <c r="I415" s="53" t="str">
        <f t="shared" si="173"/>
        <v>GET-IVC-F042</v>
      </c>
      <c r="J415" s="61" t="s">
        <v>784</v>
      </c>
      <c r="K415" s="55" t="s">
        <v>217</v>
      </c>
      <c r="L415" s="56">
        <f t="shared" si="153"/>
        <v>43069</v>
      </c>
      <c r="M415" s="57">
        <v>43069</v>
      </c>
      <c r="N415" s="51" t="str">
        <f t="shared" ca="1" si="170"/>
        <v/>
      </c>
      <c r="O415" s="58">
        <v>43356</v>
      </c>
      <c r="P415" s="59" t="s">
        <v>1794</v>
      </c>
      <c r="Q415" s="55">
        <v>1</v>
      </c>
      <c r="R415" s="54" t="s">
        <v>785</v>
      </c>
      <c r="U415" s="12"/>
      <c r="W415" s="13"/>
      <c r="X415" s="13"/>
      <c r="Y415" s="13"/>
      <c r="Z415" s="14" t="str">
        <f t="shared" si="171"/>
        <v/>
      </c>
      <c r="AA415" s="15"/>
    </row>
    <row r="416" spans="1:27" s="11" customFormat="1" ht="27" x14ac:dyDescent="0.2">
      <c r="A416" s="51">
        <f>+SUBTOTAL(103,$D$4:D416)</f>
        <v>413</v>
      </c>
      <c r="B416" s="10" t="s">
        <v>558</v>
      </c>
      <c r="C416" s="10" t="s">
        <v>559</v>
      </c>
      <c r="D416" s="10" t="s">
        <v>573</v>
      </c>
      <c r="E416" s="53" t="str">
        <f t="shared" ref="E416:E417" si="175">+IF(C416="GESTIÓN TERRITORIAL","GET",IF(C416="DERECHOS HUMANOS","DHH",IF(C416="GESTIÓN CORPORATIVA","GCO",IF(C416="PLANEACIÓN ESTRATÉGICA","PLE",IF(C416="GERENCIA DE LA INFORMACIÓN","GDI","N/A")))))</f>
        <v>GET</v>
      </c>
      <c r="F416" s="53" t="str">
        <f t="shared" si="174"/>
        <v>IVC</v>
      </c>
      <c r="G416" s="53" t="str">
        <f t="shared" ref="G416:G417" si="176">+IF(OR(LEN(H416)=1,LEN(H416)=2),H416,IF(LEN(H416)=4,MID(H416,1,1),MID(H416,1,2)))</f>
        <v>F</v>
      </c>
      <c r="H416" s="54" t="s">
        <v>391</v>
      </c>
      <c r="I416" s="53" t="str">
        <f t="shared" ref="I416:I417" si="177">+IF(OR(E416="",F416="",H416=""),"",CONCATENATE(E416,"-",F416,"-",H416))</f>
        <v>GET-IVC-F043</v>
      </c>
      <c r="J416" s="61" t="s">
        <v>1987</v>
      </c>
      <c r="K416" s="55" t="s">
        <v>28</v>
      </c>
      <c r="L416" s="56">
        <f t="shared" si="153"/>
        <v>43678</v>
      </c>
      <c r="M416" s="57">
        <v>43678</v>
      </c>
      <c r="N416" s="51">
        <f t="shared" ca="1" si="170"/>
        <v>199</v>
      </c>
      <c r="O416" s="58"/>
      <c r="P416" s="59" t="s">
        <v>2066</v>
      </c>
      <c r="Q416" s="55">
        <v>3</v>
      </c>
      <c r="R416" s="54" t="s">
        <v>197</v>
      </c>
      <c r="U416" s="12"/>
      <c r="W416" s="13"/>
      <c r="X416" s="13"/>
      <c r="Y416" s="13"/>
      <c r="Z416" s="14"/>
      <c r="AA416" s="15"/>
    </row>
    <row r="417" spans="1:27" s="11" customFormat="1" ht="13.5" customHeight="1" x14ac:dyDescent="0.2">
      <c r="A417" s="51">
        <f>+SUBTOTAL(103,$D$4:D417)</f>
        <v>414</v>
      </c>
      <c r="B417" s="10" t="s">
        <v>558</v>
      </c>
      <c r="C417" s="10" t="s">
        <v>559</v>
      </c>
      <c r="D417" s="10" t="s">
        <v>573</v>
      </c>
      <c r="E417" s="53" t="str">
        <f t="shared" si="175"/>
        <v>GET</v>
      </c>
      <c r="F417" s="53" t="str">
        <f t="shared" si="174"/>
        <v>IVC</v>
      </c>
      <c r="G417" s="53" t="str">
        <f t="shared" si="176"/>
        <v>F</v>
      </c>
      <c r="H417" s="54" t="s">
        <v>393</v>
      </c>
      <c r="I417" s="53" t="str">
        <f t="shared" si="177"/>
        <v>GET-IVC-F044</v>
      </c>
      <c r="J417" s="61" t="s">
        <v>1580</v>
      </c>
      <c r="K417" s="55" t="s">
        <v>28</v>
      </c>
      <c r="L417" s="56">
        <f t="shared" si="153"/>
        <v>43678</v>
      </c>
      <c r="M417" s="57">
        <v>43678</v>
      </c>
      <c r="N417" s="51">
        <f t="shared" ca="1" si="170"/>
        <v>199</v>
      </c>
      <c r="O417" s="58"/>
      <c r="P417" s="59" t="s">
        <v>2067</v>
      </c>
      <c r="Q417" s="55">
        <v>2</v>
      </c>
      <c r="R417" s="54" t="s">
        <v>197</v>
      </c>
      <c r="U417" s="12"/>
      <c r="W417" s="13"/>
      <c r="X417" s="13"/>
      <c r="Y417" s="13"/>
      <c r="Z417" s="14"/>
      <c r="AA417" s="15"/>
    </row>
    <row r="418" spans="1:27" s="11" customFormat="1" ht="13.5" customHeight="1" x14ac:dyDescent="0.2">
      <c r="A418" s="51">
        <f>+SUBTOTAL(103,$D$4:D418)</f>
        <v>415</v>
      </c>
      <c r="B418" s="10" t="s">
        <v>558</v>
      </c>
      <c r="C418" s="10" t="s">
        <v>559</v>
      </c>
      <c r="D418" s="10" t="s">
        <v>573</v>
      </c>
      <c r="E418" s="53" t="str">
        <f t="shared" ref="E418" si="178">+IF(C418="GESTIÓN TERRITORIAL","GET",IF(C418="DERECHOS HUMANOS","DHH",IF(C418="GESTIÓN CORPORATIVA","GCO",IF(C418="PLANEACIÓN ESTRATÉGICA","PLE",IF(C418="GERENCIA DE LA INFORMACIÓN","GDI","N/A")))))</f>
        <v>GET</v>
      </c>
      <c r="F418" s="53" t="str">
        <f t="shared" si="174"/>
        <v>IVC</v>
      </c>
      <c r="G418" s="53" t="str">
        <f t="shared" ref="G418" si="179">+IF(OR(LEN(H418)=1,LEN(H418)=2),H418,IF(LEN(H418)=4,MID(H418,1,1),MID(H418,1,2)))</f>
        <v>F</v>
      </c>
      <c r="H418" s="54" t="s">
        <v>395</v>
      </c>
      <c r="I418" s="53" t="str">
        <f t="shared" ref="I418" si="180">+IF(OR(E418="",F418="",H418=""),"",CONCATENATE(E418,"-",F418,"-",H418))</f>
        <v>GET-IVC-F045</v>
      </c>
      <c r="J418" s="61" t="s">
        <v>1666</v>
      </c>
      <c r="K418" s="55" t="s">
        <v>28</v>
      </c>
      <c r="L418" s="56">
        <f t="shared" si="153"/>
        <v>43731</v>
      </c>
      <c r="M418" s="57">
        <v>43731</v>
      </c>
      <c r="N418" s="51">
        <f t="shared" ca="1" si="170"/>
        <v>147</v>
      </c>
      <c r="O418" s="58"/>
      <c r="P418" s="59" t="s">
        <v>2090</v>
      </c>
      <c r="Q418" s="55">
        <v>2</v>
      </c>
      <c r="R418" s="54" t="s">
        <v>197</v>
      </c>
      <c r="U418" s="12"/>
      <c r="W418" s="13"/>
      <c r="X418" s="13"/>
      <c r="Y418" s="13"/>
      <c r="Z418" s="14"/>
      <c r="AA418" s="15"/>
    </row>
    <row r="419" spans="1:27" s="11" customFormat="1" ht="13.5" customHeight="1" x14ac:dyDescent="0.2">
      <c r="A419" s="51">
        <f>+SUBTOTAL(103,$D$4:D419)</f>
        <v>416</v>
      </c>
      <c r="B419" s="10" t="s">
        <v>558</v>
      </c>
      <c r="C419" s="10" t="s">
        <v>559</v>
      </c>
      <c r="D419" s="10" t="s">
        <v>573</v>
      </c>
      <c r="E419" s="53" t="str">
        <f t="shared" ref="E419:E423" si="181">+IF(C419="GESTIÓN TERRITORIAL","GET",IF(C419="DERECHOS HUMANOS","DHH",IF(C419="GESTIÓN CORPORATIVA","GCO",IF(C419="PLANEACIÓN ESTRATÉGICA","PLE",IF(C419="GERENCIA DE LA INFORMACIÓN","GDI","N/A")))))</f>
        <v>GET</v>
      </c>
      <c r="F419" s="53" t="str">
        <f t="shared" si="174"/>
        <v>IVC</v>
      </c>
      <c r="G419" s="53" t="str">
        <f t="shared" ref="G419:G423" si="182">+IF(OR(LEN(H419)=1,LEN(H419)=2),H419,IF(LEN(H419)=4,MID(H419,1,1),MID(H419,1,2)))</f>
        <v>F</v>
      </c>
      <c r="H419" s="54" t="s">
        <v>397</v>
      </c>
      <c r="I419" s="53" t="str">
        <f t="shared" ref="I419:I423" si="183">+IF(OR(E419="",F419="",H419=""),"",CONCATENATE(E419,"-",F419,"-",H419))</f>
        <v>GET-IVC-F046</v>
      </c>
      <c r="J419" s="61" t="s">
        <v>1748</v>
      </c>
      <c r="K419" s="55" t="s">
        <v>28</v>
      </c>
      <c r="L419" s="56">
        <f t="shared" ref="L419:L423" si="184">+IF(M419=0,"",VALUE(M419))</f>
        <v>43349</v>
      </c>
      <c r="M419" s="57">
        <v>43349</v>
      </c>
      <c r="N419" s="51">
        <f t="shared" ca="1" si="170"/>
        <v>524</v>
      </c>
      <c r="O419" s="58"/>
      <c r="P419" s="59" t="s">
        <v>1746</v>
      </c>
      <c r="Q419" s="55">
        <v>1</v>
      </c>
      <c r="R419" s="54" t="s">
        <v>197</v>
      </c>
      <c r="U419" s="12"/>
      <c r="W419" s="13"/>
      <c r="X419" s="13"/>
      <c r="Y419" s="13"/>
      <c r="Z419" s="14"/>
      <c r="AA419" s="15"/>
    </row>
    <row r="420" spans="1:27" s="11" customFormat="1" ht="13.5" customHeight="1" x14ac:dyDescent="0.2">
      <c r="A420" s="51">
        <f>+SUBTOTAL(103,$D$4:D420)</f>
        <v>417</v>
      </c>
      <c r="B420" s="10" t="s">
        <v>558</v>
      </c>
      <c r="C420" s="10" t="s">
        <v>559</v>
      </c>
      <c r="D420" s="10" t="s">
        <v>573</v>
      </c>
      <c r="E420" s="53" t="str">
        <f t="shared" si="181"/>
        <v>GET</v>
      </c>
      <c r="F420" s="53" t="str">
        <f t="shared" si="174"/>
        <v>IVC</v>
      </c>
      <c r="G420" s="53" t="str">
        <f t="shared" si="182"/>
        <v>F</v>
      </c>
      <c r="H420" s="54" t="s">
        <v>399</v>
      </c>
      <c r="I420" s="53" t="str">
        <f t="shared" si="183"/>
        <v>GET-IVC-F047</v>
      </c>
      <c r="J420" s="61" t="s">
        <v>1749</v>
      </c>
      <c r="K420" s="55" t="s">
        <v>28</v>
      </c>
      <c r="L420" s="56">
        <f t="shared" si="184"/>
        <v>43349</v>
      </c>
      <c r="M420" s="57">
        <v>43349</v>
      </c>
      <c r="N420" s="51">
        <f t="shared" ca="1" si="170"/>
        <v>524</v>
      </c>
      <c r="O420" s="58"/>
      <c r="P420" s="59" t="s">
        <v>1746</v>
      </c>
      <c r="Q420" s="55">
        <v>1</v>
      </c>
      <c r="R420" s="54" t="s">
        <v>197</v>
      </c>
      <c r="U420" s="12"/>
      <c r="W420" s="13"/>
      <c r="X420" s="13"/>
      <c r="Y420" s="13"/>
      <c r="Z420" s="14"/>
      <c r="AA420" s="15"/>
    </row>
    <row r="421" spans="1:27" s="11" customFormat="1" ht="13.5" customHeight="1" x14ac:dyDescent="0.2">
      <c r="A421" s="51">
        <f>+SUBTOTAL(103,$D$4:D421)</f>
        <v>418</v>
      </c>
      <c r="B421" s="10" t="s">
        <v>558</v>
      </c>
      <c r="C421" s="10" t="s">
        <v>559</v>
      </c>
      <c r="D421" s="10" t="s">
        <v>573</v>
      </c>
      <c r="E421" s="53" t="str">
        <f t="shared" si="181"/>
        <v>GET</v>
      </c>
      <c r="F421" s="53" t="str">
        <f t="shared" si="174"/>
        <v>IVC</v>
      </c>
      <c r="G421" s="53" t="str">
        <f t="shared" si="182"/>
        <v>F</v>
      </c>
      <c r="H421" s="54" t="s">
        <v>401</v>
      </c>
      <c r="I421" s="53" t="str">
        <f t="shared" si="183"/>
        <v>GET-IVC-F048</v>
      </c>
      <c r="J421" s="61" t="s">
        <v>1750</v>
      </c>
      <c r="K421" s="55" t="s">
        <v>28</v>
      </c>
      <c r="L421" s="56">
        <f t="shared" si="184"/>
        <v>43349</v>
      </c>
      <c r="M421" s="57">
        <v>43349</v>
      </c>
      <c r="N421" s="51">
        <f t="shared" ca="1" si="170"/>
        <v>524</v>
      </c>
      <c r="O421" s="58"/>
      <c r="P421" s="59" t="s">
        <v>1746</v>
      </c>
      <c r="Q421" s="55">
        <v>1</v>
      </c>
      <c r="R421" s="54" t="s">
        <v>197</v>
      </c>
      <c r="U421" s="12"/>
      <c r="W421" s="13"/>
      <c r="X421" s="13"/>
      <c r="Y421" s="13"/>
      <c r="Z421" s="14"/>
      <c r="AA421" s="15"/>
    </row>
    <row r="422" spans="1:27" s="11" customFormat="1" ht="13.5" customHeight="1" x14ac:dyDescent="0.2">
      <c r="A422" s="51">
        <f>+SUBTOTAL(103,$D$4:D422)</f>
        <v>419</v>
      </c>
      <c r="B422" s="10" t="s">
        <v>558</v>
      </c>
      <c r="C422" s="10" t="s">
        <v>559</v>
      </c>
      <c r="D422" s="10" t="s">
        <v>573</v>
      </c>
      <c r="E422" s="53" t="str">
        <f t="shared" si="181"/>
        <v>GET</v>
      </c>
      <c r="F422" s="53" t="str">
        <f t="shared" si="174"/>
        <v>IVC</v>
      </c>
      <c r="G422" s="53" t="str">
        <f t="shared" si="182"/>
        <v>F</v>
      </c>
      <c r="H422" s="54" t="s">
        <v>403</v>
      </c>
      <c r="I422" s="53" t="str">
        <f t="shared" si="183"/>
        <v>GET-IVC-F049</v>
      </c>
      <c r="J422" s="61" t="s">
        <v>1751</v>
      </c>
      <c r="K422" s="55" t="s">
        <v>28</v>
      </c>
      <c r="L422" s="56">
        <f t="shared" si="184"/>
        <v>43349</v>
      </c>
      <c r="M422" s="57">
        <v>43349</v>
      </c>
      <c r="N422" s="51">
        <f t="shared" ca="1" si="170"/>
        <v>524</v>
      </c>
      <c r="O422" s="58"/>
      <c r="P422" s="59" t="s">
        <v>1746</v>
      </c>
      <c r="Q422" s="55">
        <v>1</v>
      </c>
      <c r="R422" s="54" t="s">
        <v>197</v>
      </c>
      <c r="U422" s="12"/>
      <c r="W422" s="13"/>
      <c r="X422" s="13"/>
      <c r="Y422" s="13"/>
      <c r="Z422" s="14"/>
      <c r="AA422" s="15"/>
    </row>
    <row r="423" spans="1:27" s="11" customFormat="1" ht="13.5" customHeight="1" x14ac:dyDescent="0.2">
      <c r="A423" s="51">
        <f>+SUBTOTAL(103,$D$4:D423)</f>
        <v>420</v>
      </c>
      <c r="B423" s="10" t="s">
        <v>558</v>
      </c>
      <c r="C423" s="10" t="s">
        <v>559</v>
      </c>
      <c r="D423" s="10" t="s">
        <v>573</v>
      </c>
      <c r="E423" s="53" t="str">
        <f t="shared" si="181"/>
        <v>GET</v>
      </c>
      <c r="F423" s="53" t="str">
        <f t="shared" si="174"/>
        <v>IVC</v>
      </c>
      <c r="G423" s="53" t="str">
        <f t="shared" si="182"/>
        <v>F</v>
      </c>
      <c r="H423" s="54" t="s">
        <v>405</v>
      </c>
      <c r="I423" s="53" t="str">
        <f t="shared" si="183"/>
        <v>GET-IVC-F050</v>
      </c>
      <c r="J423" s="61" t="s">
        <v>1752</v>
      </c>
      <c r="K423" s="55" t="s">
        <v>28</v>
      </c>
      <c r="L423" s="56">
        <f t="shared" si="184"/>
        <v>43349</v>
      </c>
      <c r="M423" s="57">
        <v>43349</v>
      </c>
      <c r="N423" s="51">
        <f t="shared" ca="1" si="170"/>
        <v>524</v>
      </c>
      <c r="O423" s="58"/>
      <c r="P423" s="59" t="s">
        <v>1746</v>
      </c>
      <c r="Q423" s="55">
        <v>1</v>
      </c>
      <c r="R423" s="54" t="s">
        <v>197</v>
      </c>
      <c r="U423" s="12"/>
      <c r="W423" s="13"/>
      <c r="X423" s="13"/>
      <c r="Y423" s="13"/>
      <c r="Z423" s="14"/>
      <c r="AA423" s="15"/>
    </row>
    <row r="424" spans="1:27" s="11" customFormat="1" ht="13.5" customHeight="1" x14ac:dyDescent="0.2">
      <c r="A424" s="51">
        <f>+SUBTOTAL(103,$D$4:D424)</f>
        <v>421</v>
      </c>
      <c r="B424" s="10" t="s">
        <v>558</v>
      </c>
      <c r="C424" s="10" t="s">
        <v>559</v>
      </c>
      <c r="D424" s="10" t="s">
        <v>573</v>
      </c>
      <c r="E424" s="53" t="str">
        <f t="shared" ref="E424" si="185">+IF(C424="GESTIÓN TERRITORIAL","GET",IF(C424="DERECHOS HUMANOS","DHH",IF(C424="GESTIÓN CORPORATIVA","GCO",IF(C424="PLANEACIÓN ESTRATÉGICA","PLE",IF(C424="GERENCIA DE LA INFORMACIÓN","GDI","N/A")))))</f>
        <v>GET</v>
      </c>
      <c r="F424" s="53" t="str">
        <f t="shared" si="174"/>
        <v>IVC</v>
      </c>
      <c r="G424" s="53" t="str">
        <f t="shared" ref="G424" si="186">+IF(OR(LEN(H424)=1,LEN(H424)=2),H424,IF(LEN(H424)=4,MID(H424,1,1),MID(H424,1,2)))</f>
        <v>F</v>
      </c>
      <c r="H424" s="54" t="s">
        <v>407</v>
      </c>
      <c r="I424" s="53" t="str">
        <f t="shared" ref="I424" si="187">+IF(OR(E424="",F424="",H424=""),"",CONCATENATE(E424,"-",F424,"-",H424))</f>
        <v>GET-IVC-F051</v>
      </c>
      <c r="J424" s="61" t="s">
        <v>1826</v>
      </c>
      <c r="K424" s="55" t="s">
        <v>28</v>
      </c>
      <c r="L424" s="56">
        <f t="shared" ref="L424" si="188">+IF(M424=0,"",VALUE(M424))</f>
        <v>43355</v>
      </c>
      <c r="M424" s="57">
        <v>43355</v>
      </c>
      <c r="N424" s="51">
        <f t="shared" ref="N424" ca="1" si="189">+IF(K424="Anulado","",IF(M424="","",DAYS360(M424,TODAY())))</f>
        <v>518</v>
      </c>
      <c r="O424" s="58"/>
      <c r="P424" s="59" t="s">
        <v>1783</v>
      </c>
      <c r="Q424" s="55">
        <v>1</v>
      </c>
      <c r="R424" s="54" t="s">
        <v>197</v>
      </c>
      <c r="U424" s="12"/>
      <c r="W424" s="13"/>
      <c r="X424" s="13"/>
      <c r="Y424" s="13"/>
      <c r="Z424" s="14"/>
      <c r="AA424" s="15"/>
    </row>
    <row r="425" spans="1:27" s="11" customFormat="1" ht="13.5" customHeight="1" x14ac:dyDescent="0.2">
      <c r="A425" s="51">
        <f>+SUBTOTAL(103,$D$4:D425)</f>
        <v>422</v>
      </c>
      <c r="B425" s="10" t="s">
        <v>558</v>
      </c>
      <c r="C425" s="10" t="s">
        <v>559</v>
      </c>
      <c r="D425" s="10" t="s">
        <v>573</v>
      </c>
      <c r="E425" s="53" t="str">
        <f t="shared" ref="E425" si="190">+IF(C425="GESTIÓN TERRITORIAL","GET",IF(C425="DERECHOS HUMANOS","DHH",IF(C425="GESTIÓN CORPORATIVA","GCO",IF(C425="PLANEACIÓN ESTRATÉGICA","PLE",IF(C425="GERENCIA DE LA INFORMACIÓN","GDI","N/A")))))</f>
        <v>GET</v>
      </c>
      <c r="F425" s="53" t="str">
        <f t="shared" si="174"/>
        <v>IVC</v>
      </c>
      <c r="G425" s="53" t="str">
        <f t="shared" ref="G425" si="191">+IF(OR(LEN(H425)=1,LEN(H425)=2),H425,IF(LEN(H425)=4,MID(H425,1,1),MID(H425,1,2)))</f>
        <v>F</v>
      </c>
      <c r="H425" s="54" t="s">
        <v>409</v>
      </c>
      <c r="I425" s="53" t="str">
        <f t="shared" ref="I425" si="192">+IF(OR(E425="",F425="",H425=""),"",CONCATENATE(E425,"-",F425,"-",H425))</f>
        <v>GET-IVC-F052</v>
      </c>
      <c r="J425" s="61" t="s">
        <v>1812</v>
      </c>
      <c r="K425" s="55" t="s">
        <v>28</v>
      </c>
      <c r="L425" s="56">
        <f t="shared" ref="L425" si="193">+IF(M425=0,"",VALUE(M425))</f>
        <v>43368</v>
      </c>
      <c r="M425" s="57">
        <v>43368</v>
      </c>
      <c r="N425" s="51">
        <f t="shared" ref="N425" ca="1" si="194">+IF(K425="Anulado","",IF(M425="","",DAYS360(M425,TODAY())))</f>
        <v>505</v>
      </c>
      <c r="O425" s="58"/>
      <c r="P425" s="59" t="s">
        <v>1813</v>
      </c>
      <c r="Q425" s="55">
        <v>1</v>
      </c>
      <c r="R425" s="54" t="s">
        <v>197</v>
      </c>
      <c r="U425" s="12"/>
      <c r="W425" s="13"/>
      <c r="X425" s="13"/>
      <c r="Y425" s="13"/>
      <c r="Z425" s="14"/>
      <c r="AA425" s="15"/>
    </row>
    <row r="426" spans="1:27" s="11" customFormat="1" ht="13.5" customHeight="1" x14ac:dyDescent="0.2">
      <c r="A426" s="51">
        <f>+SUBTOTAL(103,$D$4:D426)</f>
        <v>423</v>
      </c>
      <c r="B426" s="10" t="s">
        <v>558</v>
      </c>
      <c r="C426" s="10" t="s">
        <v>559</v>
      </c>
      <c r="D426" s="10" t="s">
        <v>573</v>
      </c>
      <c r="E426" s="53" t="str">
        <f t="shared" ref="E426:E428" si="195">+IF(C426="GESTIÓN TERRITORIAL","GET",IF(C426="DERECHOS HUMANOS","DHH",IF(C426="GESTIÓN CORPORATIVA","GCO",IF(C426="PLANEACIÓN ESTRATÉGICA","PLE",IF(C426="GERENCIA DE LA INFORMACIÓN","GDI","N/A")))))</f>
        <v>GET</v>
      </c>
      <c r="F426" s="53" t="str">
        <f t="shared" si="174"/>
        <v>IVC</v>
      </c>
      <c r="G426" s="53" t="str">
        <f t="shared" ref="G426" si="196">+IF(OR(LEN(H426)=1,LEN(H426)=2),H426,IF(LEN(H426)=4,MID(H426,1,1),MID(H426,1,2)))</f>
        <v>F</v>
      </c>
      <c r="H426" s="54" t="s">
        <v>411</v>
      </c>
      <c r="I426" s="53" t="str">
        <f t="shared" ref="I426:I428" si="197">+IF(OR(E426="",F426="",H426=""),"",CONCATENATE(E426,"-",F426,"-",H426))</f>
        <v>GET-IVC-F053</v>
      </c>
      <c r="J426" s="61" t="s">
        <v>1830</v>
      </c>
      <c r="K426" s="55" t="s">
        <v>28</v>
      </c>
      <c r="L426" s="56">
        <f t="shared" ref="L426:L428" si="198">+IF(M426=0,"",VALUE(M426))</f>
        <v>43374</v>
      </c>
      <c r="M426" s="57">
        <v>43374</v>
      </c>
      <c r="N426" s="51">
        <f t="shared" ref="N426:N428" ca="1" si="199">+IF(K426="Anulado","",IF(M426="","",DAYS360(M426,TODAY())))</f>
        <v>499</v>
      </c>
      <c r="O426" s="58"/>
      <c r="P426" s="59" t="s">
        <v>1825</v>
      </c>
      <c r="Q426" s="55">
        <v>1</v>
      </c>
      <c r="R426" s="54" t="s">
        <v>197</v>
      </c>
      <c r="U426" s="12"/>
      <c r="W426" s="13"/>
      <c r="X426" s="13"/>
      <c r="Y426" s="13"/>
      <c r="Z426" s="14"/>
      <c r="AA426" s="15"/>
    </row>
    <row r="427" spans="1:27" s="11" customFormat="1" ht="18" x14ac:dyDescent="0.2">
      <c r="A427" s="51">
        <f>+SUBTOTAL(103,$D$4:D427)</f>
        <v>424</v>
      </c>
      <c r="B427" s="10" t="s">
        <v>558</v>
      </c>
      <c r="C427" s="10" t="s">
        <v>559</v>
      </c>
      <c r="D427" s="10" t="s">
        <v>573</v>
      </c>
      <c r="E427" s="53" t="str">
        <f t="shared" si="195"/>
        <v>GET</v>
      </c>
      <c r="F427" s="53" t="str">
        <f t="shared" si="174"/>
        <v>IVC</v>
      </c>
      <c r="G427" s="53" t="s">
        <v>1966</v>
      </c>
      <c r="H427" s="54" t="s">
        <v>413</v>
      </c>
      <c r="I427" s="53" t="str">
        <f t="shared" si="197"/>
        <v>GET-IVC-F054</v>
      </c>
      <c r="J427" s="61" t="s">
        <v>1982</v>
      </c>
      <c r="K427" s="55" t="s">
        <v>28</v>
      </c>
      <c r="L427" s="56">
        <f t="shared" si="198"/>
        <v>43545</v>
      </c>
      <c r="M427" s="57">
        <v>43545</v>
      </c>
      <c r="N427" s="51">
        <f t="shared" ca="1" si="199"/>
        <v>329</v>
      </c>
      <c r="O427" s="58"/>
      <c r="P427" s="59" t="s">
        <v>1981</v>
      </c>
      <c r="Q427" s="55">
        <v>1</v>
      </c>
      <c r="R427" s="54" t="s">
        <v>197</v>
      </c>
      <c r="U427" s="12"/>
      <c r="W427" s="13"/>
      <c r="X427" s="13"/>
      <c r="Y427" s="13"/>
      <c r="Z427" s="14"/>
      <c r="AA427" s="15"/>
    </row>
    <row r="428" spans="1:27" s="60" customFormat="1" ht="18" x14ac:dyDescent="0.2">
      <c r="A428" s="51">
        <f>+SUBTOTAL(103,$D$4:D428)</f>
        <v>425</v>
      </c>
      <c r="B428" s="52" t="s">
        <v>558</v>
      </c>
      <c r="C428" s="52" t="s">
        <v>559</v>
      </c>
      <c r="D428" s="52" t="s">
        <v>573</v>
      </c>
      <c r="E428" s="53" t="str">
        <f t="shared" si="195"/>
        <v>GET</v>
      </c>
      <c r="F428" s="53" t="str">
        <f t="shared" si="174"/>
        <v>IVC</v>
      </c>
      <c r="G428" s="53" t="s">
        <v>1966</v>
      </c>
      <c r="H428" s="54" t="s">
        <v>415</v>
      </c>
      <c r="I428" s="53" t="str">
        <f t="shared" si="197"/>
        <v>GET-IVC-F055</v>
      </c>
      <c r="J428" s="61" t="s">
        <v>2093</v>
      </c>
      <c r="K428" s="55" t="s">
        <v>28</v>
      </c>
      <c r="L428" s="56">
        <f t="shared" si="198"/>
        <v>43731</v>
      </c>
      <c r="M428" s="57">
        <v>43731</v>
      </c>
      <c r="N428" s="51">
        <f t="shared" ca="1" si="199"/>
        <v>147</v>
      </c>
      <c r="O428" s="58"/>
      <c r="P428" s="59" t="s">
        <v>2094</v>
      </c>
      <c r="Q428" s="55">
        <v>1</v>
      </c>
      <c r="R428" s="54" t="s">
        <v>197</v>
      </c>
      <c r="U428" s="62"/>
      <c r="W428" s="63"/>
      <c r="X428" s="63"/>
      <c r="Y428" s="63"/>
      <c r="Z428" s="64"/>
      <c r="AA428" s="65"/>
    </row>
    <row r="429" spans="1:27" s="11" customFormat="1" x14ac:dyDescent="0.2">
      <c r="A429" s="51">
        <f>+SUBTOTAL(103,$D$4:D429)</f>
        <v>426</v>
      </c>
      <c r="B429" s="10" t="s">
        <v>558</v>
      </c>
      <c r="C429" s="10" t="s">
        <v>559</v>
      </c>
      <c r="D429" s="10" t="s">
        <v>573</v>
      </c>
      <c r="E429" s="53" t="str">
        <f t="shared" ref="E429:E431" si="200">+IF(C429="GESTIÓN TERRITORIAL","GET",IF(C429="DERECHOS HUMANOS","DHH",IF(C429="GESTIÓN CORPORATIVA","GCO",IF(C429="PLANEACIÓN ESTRATÉGICA","PLE",IF(C429="GERENCIA DE LA INFORMACIÓN","GDI","N/A")))))</f>
        <v>GET</v>
      </c>
      <c r="F429" s="53" t="str">
        <f t="shared" si="174"/>
        <v>IVC</v>
      </c>
      <c r="G429" s="53" t="str">
        <f t="shared" ref="G429:G431" si="201">+IF(OR(LEN(H429)=1,LEN(H429)=2),H429,IF(LEN(H429)=4,MID(H429,1,1),MID(H429,1,2)))</f>
        <v>N/</v>
      </c>
      <c r="H429" s="54" t="s">
        <v>197</v>
      </c>
      <c r="I429" s="53" t="str">
        <f t="shared" ref="I429:I431" si="202">+IF(OR(E429="",F429="",H429=""),"",CONCATENATE(E429,"-",F429,"-",H429))</f>
        <v>GET-IVC-N/A</v>
      </c>
      <c r="J429" s="61" t="s">
        <v>1669</v>
      </c>
      <c r="K429" s="55" t="s">
        <v>28</v>
      </c>
      <c r="L429" s="56">
        <f t="shared" si="153"/>
        <v>43313</v>
      </c>
      <c r="M429" s="57">
        <v>43313</v>
      </c>
      <c r="N429" s="51">
        <f t="shared" ca="1" si="170"/>
        <v>559</v>
      </c>
      <c r="O429" s="58"/>
      <c r="P429" s="59" t="s">
        <v>1672</v>
      </c>
      <c r="Q429" s="55">
        <v>1</v>
      </c>
      <c r="R429" s="54" t="s">
        <v>197</v>
      </c>
      <c r="U429" s="12"/>
      <c r="W429" s="13"/>
      <c r="X429" s="13"/>
      <c r="Y429" s="13"/>
      <c r="Z429" s="14"/>
      <c r="AA429" s="15"/>
    </row>
    <row r="430" spans="1:27" s="11" customFormat="1" x14ac:dyDescent="0.2">
      <c r="A430" s="51">
        <f>+SUBTOTAL(103,$D$4:D430)</f>
        <v>427</v>
      </c>
      <c r="B430" s="10" t="s">
        <v>558</v>
      </c>
      <c r="C430" s="10" t="s">
        <v>559</v>
      </c>
      <c r="D430" s="10" t="s">
        <v>573</v>
      </c>
      <c r="E430" s="53" t="str">
        <f t="shared" si="200"/>
        <v>GET</v>
      </c>
      <c r="F430" s="53" t="str">
        <f t="shared" si="174"/>
        <v>IVC</v>
      </c>
      <c r="G430" s="53" t="str">
        <f t="shared" si="201"/>
        <v>N/</v>
      </c>
      <c r="H430" s="54" t="s">
        <v>197</v>
      </c>
      <c r="I430" s="53" t="str">
        <f t="shared" si="202"/>
        <v>GET-IVC-N/A</v>
      </c>
      <c r="J430" s="61" t="s">
        <v>1670</v>
      </c>
      <c r="K430" s="55" t="s">
        <v>28</v>
      </c>
      <c r="L430" s="56">
        <f t="shared" si="153"/>
        <v>43313</v>
      </c>
      <c r="M430" s="57">
        <v>43313</v>
      </c>
      <c r="N430" s="51">
        <f t="shared" ca="1" si="170"/>
        <v>559</v>
      </c>
      <c r="O430" s="58"/>
      <c r="P430" s="59" t="s">
        <v>1672</v>
      </c>
      <c r="Q430" s="55">
        <v>1</v>
      </c>
      <c r="R430" s="54" t="s">
        <v>197</v>
      </c>
      <c r="U430" s="12"/>
      <c r="W430" s="13"/>
      <c r="X430" s="13"/>
      <c r="Y430" s="13"/>
      <c r="Z430" s="14"/>
      <c r="AA430" s="15"/>
    </row>
    <row r="431" spans="1:27" s="11" customFormat="1" x14ac:dyDescent="0.2">
      <c r="A431" s="51">
        <f>+SUBTOTAL(103,$D$4:D431)</f>
        <v>428</v>
      </c>
      <c r="B431" s="10" t="s">
        <v>558</v>
      </c>
      <c r="C431" s="10" t="s">
        <v>559</v>
      </c>
      <c r="D431" s="10" t="s">
        <v>573</v>
      </c>
      <c r="E431" s="53" t="str">
        <f t="shared" si="200"/>
        <v>GET</v>
      </c>
      <c r="F431" s="53" t="str">
        <f t="shared" si="174"/>
        <v>IVC</v>
      </c>
      <c r="G431" s="53" t="str">
        <f t="shared" si="201"/>
        <v>N/</v>
      </c>
      <c r="H431" s="54" t="s">
        <v>197</v>
      </c>
      <c r="I431" s="53" t="str">
        <f t="shared" si="202"/>
        <v>GET-IVC-N/A</v>
      </c>
      <c r="J431" s="61" t="s">
        <v>1671</v>
      </c>
      <c r="K431" s="55" t="s">
        <v>28</v>
      </c>
      <c r="L431" s="56">
        <f t="shared" si="153"/>
        <v>43313</v>
      </c>
      <c r="M431" s="57">
        <v>43313</v>
      </c>
      <c r="N431" s="51">
        <f t="shared" ca="1" si="170"/>
        <v>559</v>
      </c>
      <c r="O431" s="58"/>
      <c r="P431" s="59" t="s">
        <v>1672</v>
      </c>
      <c r="Q431" s="55">
        <v>1</v>
      </c>
      <c r="R431" s="54" t="s">
        <v>197</v>
      </c>
      <c r="U431" s="12"/>
      <c r="W431" s="13"/>
      <c r="X431" s="13"/>
      <c r="Y431" s="13"/>
      <c r="Z431" s="14"/>
      <c r="AA431" s="15"/>
    </row>
    <row r="432" spans="1:27" s="11" customFormat="1" x14ac:dyDescent="0.2">
      <c r="A432" s="51">
        <f>+SUBTOTAL(103,$D$4:D432)</f>
        <v>429</v>
      </c>
      <c r="B432" s="10" t="s">
        <v>558</v>
      </c>
      <c r="C432" s="10" t="s">
        <v>559</v>
      </c>
      <c r="D432" s="10" t="s">
        <v>786</v>
      </c>
      <c r="E432" s="53" t="str">
        <f t="shared" si="169"/>
        <v>GET</v>
      </c>
      <c r="F432" s="53" t="str">
        <f t="shared" si="174"/>
        <v>AGL</v>
      </c>
      <c r="G432" s="53" t="str">
        <f t="shared" si="172"/>
        <v>C</v>
      </c>
      <c r="H432" s="54" t="s">
        <v>26</v>
      </c>
      <c r="I432" s="53" t="str">
        <f t="shared" si="173"/>
        <v>GET-AGL-C</v>
      </c>
      <c r="J432" s="61" t="s">
        <v>27</v>
      </c>
      <c r="K432" s="55" t="s">
        <v>28</v>
      </c>
      <c r="L432" s="56">
        <f t="shared" ref="L432:L522" si="203">+IF(M432=0,"",VALUE(M432))</f>
        <v>43369</v>
      </c>
      <c r="M432" s="57">
        <v>43369</v>
      </c>
      <c r="N432" s="51">
        <f t="shared" ca="1" si="170"/>
        <v>504</v>
      </c>
      <c r="O432" s="58"/>
      <c r="P432" s="59" t="s">
        <v>1815</v>
      </c>
      <c r="Q432" s="55">
        <v>2</v>
      </c>
      <c r="R432" s="54"/>
      <c r="U432" s="12"/>
      <c r="W432" s="13"/>
      <c r="X432" s="13"/>
      <c r="Y432" s="13"/>
      <c r="Z432" s="14" t="str">
        <f t="shared" si="171"/>
        <v/>
      </c>
      <c r="AA432" s="15"/>
    </row>
    <row r="433" spans="1:27" s="11" customFormat="1" x14ac:dyDescent="0.2">
      <c r="A433" s="51">
        <f>+SUBTOTAL(103,$D$4:D433)</f>
        <v>430</v>
      </c>
      <c r="B433" s="10" t="s">
        <v>558</v>
      </c>
      <c r="C433" s="10" t="s">
        <v>559</v>
      </c>
      <c r="D433" s="52" t="s">
        <v>786</v>
      </c>
      <c r="E433" s="53" t="str">
        <f t="shared" si="169"/>
        <v>GET</v>
      </c>
      <c r="F433" s="53" t="str">
        <f t="shared" si="174"/>
        <v>AGL</v>
      </c>
      <c r="G433" s="53" t="str">
        <f t="shared" si="172"/>
        <v>MR</v>
      </c>
      <c r="H433" s="54" t="s">
        <v>31</v>
      </c>
      <c r="I433" s="53" t="str">
        <f t="shared" si="173"/>
        <v>GET-AGL-MR</v>
      </c>
      <c r="J433" s="61" t="s">
        <v>2155</v>
      </c>
      <c r="K433" s="55" t="s">
        <v>28</v>
      </c>
      <c r="L433" s="56">
        <f t="shared" si="203"/>
        <v>43759</v>
      </c>
      <c r="M433" s="57">
        <v>43759</v>
      </c>
      <c r="N433" s="51">
        <f t="shared" ca="1" si="170"/>
        <v>119</v>
      </c>
      <c r="O433" s="58"/>
      <c r="P433" s="59" t="s">
        <v>2231</v>
      </c>
      <c r="Q433" s="55">
        <v>2</v>
      </c>
      <c r="R433" s="54" t="s">
        <v>787</v>
      </c>
      <c r="U433" s="12"/>
      <c r="W433" s="13"/>
      <c r="X433" s="13"/>
      <c r="Y433" s="13"/>
      <c r="Z433" s="14" t="str">
        <f t="shared" si="171"/>
        <v/>
      </c>
      <c r="AA433" s="15"/>
    </row>
    <row r="434" spans="1:27" s="11" customFormat="1" x14ac:dyDescent="0.2">
      <c r="A434" s="51">
        <f>+SUBTOTAL(103,$D$4:D434)</f>
        <v>431</v>
      </c>
      <c r="B434" s="10" t="s">
        <v>558</v>
      </c>
      <c r="C434" s="10" t="s">
        <v>559</v>
      </c>
      <c r="D434" s="10" t="s">
        <v>786</v>
      </c>
      <c r="E434" s="53" t="str">
        <f t="shared" si="169"/>
        <v>GET</v>
      </c>
      <c r="F434" s="53" t="str">
        <f t="shared" si="174"/>
        <v>AGL</v>
      </c>
      <c r="G434" s="53" t="str">
        <f t="shared" si="172"/>
        <v>P</v>
      </c>
      <c r="H434" s="54" t="s">
        <v>57</v>
      </c>
      <c r="I434" s="53" t="str">
        <f t="shared" si="173"/>
        <v>GET-AGL-P001</v>
      </c>
      <c r="J434" s="61" t="s">
        <v>788</v>
      </c>
      <c r="K434" s="55" t="s">
        <v>217</v>
      </c>
      <c r="L434" s="56">
        <f t="shared" si="203"/>
        <v>43006</v>
      </c>
      <c r="M434" s="57">
        <v>43006</v>
      </c>
      <c r="N434" s="51" t="str">
        <f t="shared" ca="1" si="170"/>
        <v/>
      </c>
      <c r="O434" s="58">
        <v>43599</v>
      </c>
      <c r="P434" s="59" t="s">
        <v>2003</v>
      </c>
      <c r="Q434" s="55">
        <v>1</v>
      </c>
      <c r="R434" s="54"/>
      <c r="U434" s="12"/>
      <c r="W434" s="13"/>
      <c r="X434" s="13" t="s">
        <v>547</v>
      </c>
      <c r="Y434" s="13"/>
      <c r="Z434" s="14" t="str">
        <f t="shared" si="171"/>
        <v/>
      </c>
      <c r="AA434" s="15" t="s">
        <v>789</v>
      </c>
    </row>
    <row r="435" spans="1:27" s="11" customFormat="1" ht="25.5" x14ac:dyDescent="0.2">
      <c r="A435" s="51">
        <f>+SUBTOTAL(103,$D$4:D435)</f>
        <v>432</v>
      </c>
      <c r="B435" s="10" t="s">
        <v>558</v>
      </c>
      <c r="C435" s="10" t="s">
        <v>559</v>
      </c>
      <c r="D435" s="10" t="s">
        <v>786</v>
      </c>
      <c r="E435" s="53" t="str">
        <f t="shared" si="169"/>
        <v>GET</v>
      </c>
      <c r="F435" s="53" t="str">
        <f t="shared" si="174"/>
        <v>AGL</v>
      </c>
      <c r="G435" s="53" t="str">
        <f t="shared" si="172"/>
        <v>P</v>
      </c>
      <c r="H435" s="54" t="s">
        <v>61</v>
      </c>
      <c r="I435" s="53" t="str">
        <f t="shared" si="173"/>
        <v>GET-AGL-P002</v>
      </c>
      <c r="J435" s="61" t="s">
        <v>1914</v>
      </c>
      <c r="K435" s="55" t="s">
        <v>28</v>
      </c>
      <c r="L435" s="56">
        <f t="shared" si="203"/>
        <v>43433</v>
      </c>
      <c r="M435" s="57">
        <v>43433</v>
      </c>
      <c r="N435" s="51">
        <f t="shared" ca="1" si="170"/>
        <v>441</v>
      </c>
      <c r="O435" s="58"/>
      <c r="P435" s="59" t="s">
        <v>1915</v>
      </c>
      <c r="Q435" s="55">
        <v>3</v>
      </c>
      <c r="R435" s="54"/>
      <c r="U435" s="12"/>
      <c r="W435" s="13"/>
      <c r="X435" s="13" t="s">
        <v>547</v>
      </c>
      <c r="Y435" s="13"/>
      <c r="Z435" s="14" t="str">
        <f t="shared" si="171"/>
        <v/>
      </c>
      <c r="AA435" s="15" t="s">
        <v>791</v>
      </c>
    </row>
    <row r="436" spans="1:27" s="11" customFormat="1" ht="18" x14ac:dyDescent="0.2">
      <c r="A436" s="51">
        <f>+SUBTOTAL(103,$D$4:D436)</f>
        <v>433</v>
      </c>
      <c r="B436" s="10" t="s">
        <v>558</v>
      </c>
      <c r="C436" s="10" t="s">
        <v>559</v>
      </c>
      <c r="D436" s="10" t="s">
        <v>786</v>
      </c>
      <c r="E436" s="53" t="str">
        <f t="shared" si="169"/>
        <v>GET</v>
      </c>
      <c r="F436" s="53" t="str">
        <f t="shared" si="174"/>
        <v>AGL</v>
      </c>
      <c r="G436" s="53" t="str">
        <f t="shared" si="172"/>
        <v>P</v>
      </c>
      <c r="H436" s="54" t="s">
        <v>64</v>
      </c>
      <c r="I436" s="53" t="str">
        <f t="shared" si="173"/>
        <v>GET-AGL-P003</v>
      </c>
      <c r="J436" s="61" t="s">
        <v>792</v>
      </c>
      <c r="K436" s="55" t="s">
        <v>28</v>
      </c>
      <c r="L436" s="56">
        <f t="shared" si="203"/>
        <v>43097</v>
      </c>
      <c r="M436" s="57">
        <v>43097</v>
      </c>
      <c r="N436" s="51">
        <f t="shared" ca="1" si="170"/>
        <v>772</v>
      </c>
      <c r="O436" s="58"/>
      <c r="P436" s="59" t="s">
        <v>790</v>
      </c>
      <c r="Q436" s="55">
        <v>1</v>
      </c>
      <c r="R436" s="54"/>
      <c r="U436" s="12"/>
      <c r="W436" s="13"/>
      <c r="X436" s="13" t="s">
        <v>547</v>
      </c>
      <c r="Y436" s="13"/>
      <c r="Z436" s="14"/>
      <c r="AA436" s="15" t="s">
        <v>673</v>
      </c>
    </row>
    <row r="437" spans="1:27" s="60" customFormat="1" ht="18" x14ac:dyDescent="0.2">
      <c r="A437" s="51"/>
      <c r="B437" s="52" t="s">
        <v>558</v>
      </c>
      <c r="C437" s="52" t="s">
        <v>559</v>
      </c>
      <c r="D437" s="52" t="s">
        <v>786</v>
      </c>
      <c r="E437" s="53" t="str">
        <f t="shared" ref="E437" si="204">+IF(C437="GESTIÓN TERRITORIAL","GET",IF(C437="DERECHOS HUMANOS","DHH",IF(C437="GESTIÓN CORPORATIVA","GCO",IF(C437="PLANEACIÓN ESTRATÉGICA","PLE",IF(C437="GERENCIA DE LA INFORMACIÓN","GDI","N/A")))))</f>
        <v>GET</v>
      </c>
      <c r="F437" s="53" t="str">
        <f t="shared" ref="F437" si="205">+VLOOKUP(D437,$U$989:$V$1007,2,FALSE)</f>
        <v>AGL</v>
      </c>
      <c r="G437" s="53" t="str">
        <f t="shared" ref="G437" si="206">+IF(OR(LEN(H437)=1,LEN(H437)=2),H437,IF(LEN(H437)=4,MID(H437,1,1),MID(H437,1,2)))</f>
        <v>P</v>
      </c>
      <c r="H437" s="54" t="s">
        <v>67</v>
      </c>
      <c r="I437" s="53" t="str">
        <f t="shared" ref="I437" si="207">+IF(OR(E437="",F437="",H437=""),"",CONCATENATE(E437,"-",F437,"-",H437))</f>
        <v>GET-AGL-P004</v>
      </c>
      <c r="J437" s="61" t="s">
        <v>2232</v>
      </c>
      <c r="K437" s="55" t="s">
        <v>28</v>
      </c>
      <c r="L437" s="56">
        <f t="shared" ref="L437" si="208">+IF(M437=0,"",VALUE(M437))</f>
        <v>43826</v>
      </c>
      <c r="M437" s="57">
        <v>43826</v>
      </c>
      <c r="N437" s="51">
        <f t="shared" ref="N437" ca="1" si="209">+IF(K437="Anulado","",IF(M437="","",DAYS360(M437,TODAY())))</f>
        <v>53</v>
      </c>
      <c r="O437" s="58"/>
      <c r="P437" s="59" t="s">
        <v>2233</v>
      </c>
      <c r="Q437" s="55">
        <v>1</v>
      </c>
      <c r="R437" s="54" t="s">
        <v>197</v>
      </c>
      <c r="U437" s="62"/>
      <c r="W437" s="63"/>
      <c r="X437" s="63"/>
      <c r="Y437" s="63"/>
      <c r="Z437" s="64"/>
      <c r="AA437" s="65"/>
    </row>
    <row r="438" spans="1:27" s="11" customFormat="1" ht="18" x14ac:dyDescent="0.2">
      <c r="A438" s="51">
        <f>+SUBTOTAL(103,$D$4:D438)</f>
        <v>435</v>
      </c>
      <c r="B438" s="10" t="s">
        <v>558</v>
      </c>
      <c r="C438" s="10" t="s">
        <v>559</v>
      </c>
      <c r="D438" s="10" t="s">
        <v>786</v>
      </c>
      <c r="E438" s="53" t="str">
        <f t="shared" si="169"/>
        <v>GET</v>
      </c>
      <c r="F438" s="53" t="str">
        <f t="shared" si="174"/>
        <v>AGL</v>
      </c>
      <c r="G438" s="53" t="str">
        <f t="shared" si="172"/>
        <v>IN</v>
      </c>
      <c r="H438" s="54" t="s">
        <v>84</v>
      </c>
      <c r="I438" s="53" t="str">
        <f t="shared" si="173"/>
        <v>GET-AGL-IN001</v>
      </c>
      <c r="J438" s="61" t="s">
        <v>793</v>
      </c>
      <c r="K438" s="55" t="s">
        <v>28</v>
      </c>
      <c r="L438" s="56">
        <f t="shared" si="203"/>
        <v>43699</v>
      </c>
      <c r="M438" s="57">
        <v>43699</v>
      </c>
      <c r="N438" s="51">
        <f t="shared" ca="1" si="170"/>
        <v>178</v>
      </c>
      <c r="O438" s="58">
        <v>43782</v>
      </c>
      <c r="P438" s="59" t="s">
        <v>2206</v>
      </c>
      <c r="Q438" s="55">
        <v>11</v>
      </c>
      <c r="R438" s="54" t="s">
        <v>197</v>
      </c>
      <c r="U438" s="12"/>
      <c r="W438" s="13"/>
      <c r="X438" s="13"/>
      <c r="Y438" s="13"/>
      <c r="Z438" s="14" t="str">
        <f t="shared" ref="Z438:Z534" si="210">IF(Y438=0,"",EVEN(Y438)/2)</f>
        <v/>
      </c>
      <c r="AA438" s="15"/>
    </row>
    <row r="439" spans="1:27" s="11" customFormat="1" ht="18" x14ac:dyDescent="0.2">
      <c r="A439" s="51">
        <f>+SUBTOTAL(103,$D$4:D439)</f>
        <v>436</v>
      </c>
      <c r="B439" s="10" t="s">
        <v>558</v>
      </c>
      <c r="C439" s="10" t="s">
        <v>559</v>
      </c>
      <c r="D439" s="10" t="s">
        <v>786</v>
      </c>
      <c r="E439" s="53" t="str">
        <f t="shared" si="169"/>
        <v>GET</v>
      </c>
      <c r="F439" s="53" t="str">
        <f t="shared" si="174"/>
        <v>AGL</v>
      </c>
      <c r="G439" s="53" t="str">
        <f t="shared" si="172"/>
        <v>IN</v>
      </c>
      <c r="H439" s="54" t="s">
        <v>87</v>
      </c>
      <c r="I439" s="53" t="str">
        <f t="shared" si="173"/>
        <v>GET-AGL-IN002</v>
      </c>
      <c r="J439" s="61" t="s">
        <v>794</v>
      </c>
      <c r="K439" s="55" t="s">
        <v>217</v>
      </c>
      <c r="L439" s="56">
        <f t="shared" si="203"/>
        <v>43069</v>
      </c>
      <c r="M439" s="57">
        <v>43069</v>
      </c>
      <c r="N439" s="51" t="str">
        <f t="shared" ca="1" si="170"/>
        <v/>
      </c>
      <c r="O439" s="58">
        <v>43279</v>
      </c>
      <c r="P439" s="59" t="s">
        <v>1592</v>
      </c>
      <c r="Q439" s="55"/>
      <c r="R439" s="54"/>
      <c r="U439" s="12"/>
      <c r="W439" s="13"/>
      <c r="X439" s="13"/>
      <c r="Y439" s="13"/>
      <c r="Z439" s="14" t="str">
        <f t="shared" si="210"/>
        <v/>
      </c>
      <c r="AA439" s="15"/>
    </row>
    <row r="440" spans="1:27" s="11" customFormat="1" ht="18" x14ac:dyDescent="0.2">
      <c r="A440" s="51">
        <f>+SUBTOTAL(103,$D$4:D440)</f>
        <v>437</v>
      </c>
      <c r="B440" s="10" t="s">
        <v>558</v>
      </c>
      <c r="C440" s="10" t="s">
        <v>559</v>
      </c>
      <c r="D440" s="10" t="s">
        <v>786</v>
      </c>
      <c r="E440" s="53" t="str">
        <f t="shared" ref="E440" si="211">+IF(C440="GESTIÓN TERRITORIAL","GET",IF(C440="DERECHOS HUMANOS","DHH",IF(C440="GESTIÓN CORPORATIVA","GCO",IF(C440="PLANEACIÓN ESTRATÉGICA","PLE",IF(C440="GERENCIA DE LA INFORMACIÓN","GDI","N/A")))))</f>
        <v>GET</v>
      </c>
      <c r="F440" s="53" t="str">
        <f t="shared" si="174"/>
        <v>AGL</v>
      </c>
      <c r="G440" s="53" t="str">
        <f t="shared" ref="G440" si="212">+IF(OR(LEN(H440)=1,LEN(H440)=2),H440,IF(LEN(H440)=4,MID(H440,1,1),MID(H440,1,2)))</f>
        <v>IN</v>
      </c>
      <c r="H440" s="54" t="s">
        <v>90</v>
      </c>
      <c r="I440" s="53" t="str">
        <f t="shared" ref="I440" si="213">+IF(OR(E440="",F440="",H440=""),"",CONCATENATE(E440,"-",F440,"-",H440))</f>
        <v>GET-AGL-IN003</v>
      </c>
      <c r="J440" s="61" t="s">
        <v>1708</v>
      </c>
      <c r="K440" s="55" t="s">
        <v>28</v>
      </c>
      <c r="L440" s="56">
        <f t="shared" si="203"/>
        <v>43334</v>
      </c>
      <c r="M440" s="57">
        <v>43334</v>
      </c>
      <c r="N440" s="51">
        <f t="shared" ca="1" si="170"/>
        <v>538</v>
      </c>
      <c r="O440" s="58"/>
      <c r="P440" s="59" t="s">
        <v>1709</v>
      </c>
      <c r="Q440" s="55">
        <v>1</v>
      </c>
      <c r="R440" s="54"/>
      <c r="U440" s="12"/>
      <c r="W440" s="13"/>
      <c r="X440" s="13"/>
      <c r="Y440" s="13"/>
      <c r="Z440" s="14"/>
      <c r="AA440" s="15"/>
    </row>
    <row r="441" spans="1:27" s="11" customFormat="1" x14ac:dyDescent="0.2">
      <c r="A441" s="51">
        <f>+SUBTOTAL(103,$D$4:D441)</f>
        <v>438</v>
      </c>
      <c r="B441" s="10" t="s">
        <v>558</v>
      </c>
      <c r="C441" s="10" t="s">
        <v>559</v>
      </c>
      <c r="D441" s="10" t="s">
        <v>786</v>
      </c>
      <c r="E441" s="53" t="str">
        <f t="shared" si="169"/>
        <v>GET</v>
      </c>
      <c r="F441" s="53" t="str">
        <f t="shared" si="174"/>
        <v>AGL</v>
      </c>
      <c r="G441" s="53" t="str">
        <f t="shared" si="172"/>
        <v>F</v>
      </c>
      <c r="H441" s="54" t="s">
        <v>116</v>
      </c>
      <c r="I441" s="53" t="str">
        <f t="shared" si="173"/>
        <v>GET-AGL-F001</v>
      </c>
      <c r="J441" s="61" t="s">
        <v>795</v>
      </c>
      <c r="K441" s="55" t="s">
        <v>217</v>
      </c>
      <c r="L441" s="56">
        <f t="shared" si="203"/>
        <v>42837</v>
      </c>
      <c r="M441" s="57">
        <v>42837</v>
      </c>
      <c r="N441" s="51" t="str">
        <f t="shared" ca="1" si="170"/>
        <v/>
      </c>
      <c r="O441" s="58">
        <v>43279</v>
      </c>
      <c r="P441" s="59" t="s">
        <v>1593</v>
      </c>
      <c r="Q441" s="55">
        <v>2</v>
      </c>
      <c r="R441" s="54" t="s">
        <v>796</v>
      </c>
      <c r="U441" s="12"/>
      <c r="W441" s="13"/>
      <c r="X441" s="13"/>
      <c r="Y441" s="13"/>
      <c r="Z441" s="14" t="str">
        <f t="shared" si="210"/>
        <v/>
      </c>
      <c r="AA441" s="15"/>
    </row>
    <row r="442" spans="1:27" s="11" customFormat="1" x14ac:dyDescent="0.2">
      <c r="A442" s="51">
        <f>+SUBTOTAL(103,$D$4:D442)</f>
        <v>439</v>
      </c>
      <c r="B442" s="10" t="s">
        <v>558</v>
      </c>
      <c r="C442" s="10" t="s">
        <v>559</v>
      </c>
      <c r="D442" s="10" t="s">
        <v>786</v>
      </c>
      <c r="E442" s="53" t="str">
        <f t="shared" si="169"/>
        <v>GET</v>
      </c>
      <c r="F442" s="53" t="str">
        <f t="shared" si="174"/>
        <v>AGL</v>
      </c>
      <c r="G442" s="53" t="str">
        <f t="shared" si="172"/>
        <v>F</v>
      </c>
      <c r="H442" s="54" t="s">
        <v>119</v>
      </c>
      <c r="I442" s="53" t="str">
        <f t="shared" si="173"/>
        <v>GET-AGL-F002</v>
      </c>
      <c r="J442" s="61" t="s">
        <v>797</v>
      </c>
      <c r="K442" s="55" t="s">
        <v>217</v>
      </c>
      <c r="L442" s="56">
        <f t="shared" si="203"/>
        <v>43006</v>
      </c>
      <c r="M442" s="57">
        <v>43006</v>
      </c>
      <c r="N442" s="51" t="str">
        <f t="shared" ca="1" si="170"/>
        <v/>
      </c>
      <c r="O442" s="58">
        <v>43599</v>
      </c>
      <c r="P442" s="59" t="s">
        <v>2003</v>
      </c>
      <c r="Q442" s="55">
        <v>1</v>
      </c>
      <c r="R442" s="54"/>
      <c r="U442" s="12"/>
      <c r="W442" s="13"/>
      <c r="X442" s="13"/>
      <c r="Y442" s="13"/>
      <c r="Z442" s="14" t="str">
        <f t="shared" si="210"/>
        <v/>
      </c>
      <c r="AA442" s="15"/>
    </row>
    <row r="443" spans="1:27" s="11" customFormat="1" x14ac:dyDescent="0.2">
      <c r="A443" s="51">
        <f>+SUBTOTAL(103,$D$4:D443)</f>
        <v>440</v>
      </c>
      <c r="B443" s="10" t="s">
        <v>558</v>
      </c>
      <c r="C443" s="10" t="s">
        <v>559</v>
      </c>
      <c r="D443" s="10" t="s">
        <v>786</v>
      </c>
      <c r="E443" s="53" t="str">
        <f t="shared" si="169"/>
        <v>GET</v>
      </c>
      <c r="F443" s="53" t="str">
        <f t="shared" si="174"/>
        <v>AGL</v>
      </c>
      <c r="G443" s="53" t="str">
        <f t="shared" si="172"/>
        <v>F</v>
      </c>
      <c r="H443" s="54" t="s">
        <v>122</v>
      </c>
      <c r="I443" s="53" t="str">
        <f t="shared" si="173"/>
        <v>GET-AGL-F003</v>
      </c>
      <c r="J443" s="61" t="s">
        <v>1913</v>
      </c>
      <c r="K443" s="55" t="s">
        <v>28</v>
      </c>
      <c r="L443" s="56">
        <f t="shared" si="203"/>
        <v>43433</v>
      </c>
      <c r="M443" s="57">
        <v>43433</v>
      </c>
      <c r="N443" s="51">
        <f t="shared" ca="1" si="170"/>
        <v>441</v>
      </c>
      <c r="O443" s="58"/>
      <c r="P443" s="59" t="s">
        <v>1912</v>
      </c>
      <c r="Q443" s="55">
        <v>2</v>
      </c>
      <c r="R443" s="54"/>
      <c r="U443" s="12"/>
      <c r="W443" s="13"/>
      <c r="X443" s="13"/>
      <c r="Y443" s="13"/>
      <c r="Z443" s="14" t="str">
        <f t="shared" si="210"/>
        <v/>
      </c>
      <c r="AA443" s="15"/>
    </row>
    <row r="444" spans="1:27" s="11" customFormat="1" ht="18" x14ac:dyDescent="0.2">
      <c r="A444" s="51">
        <f>+SUBTOTAL(103,$D$4:D444)</f>
        <v>441</v>
      </c>
      <c r="B444" s="10" t="s">
        <v>558</v>
      </c>
      <c r="C444" s="10" t="s">
        <v>559</v>
      </c>
      <c r="D444" s="10" t="s">
        <v>786</v>
      </c>
      <c r="E444" s="53" t="str">
        <f t="shared" si="169"/>
        <v>GET</v>
      </c>
      <c r="F444" s="53" t="str">
        <f t="shared" si="174"/>
        <v>AGL</v>
      </c>
      <c r="G444" s="53" t="str">
        <f t="shared" si="172"/>
        <v>F</v>
      </c>
      <c r="H444" s="54" t="s">
        <v>125</v>
      </c>
      <c r="I444" s="53" t="str">
        <f t="shared" si="173"/>
        <v>GET-AGL-F004</v>
      </c>
      <c r="J444" s="61" t="s">
        <v>798</v>
      </c>
      <c r="K444" s="55" t="s">
        <v>217</v>
      </c>
      <c r="L444" s="56">
        <f t="shared" si="203"/>
        <v>43146</v>
      </c>
      <c r="M444" s="57">
        <v>43146</v>
      </c>
      <c r="N444" s="51" t="str">
        <f t="shared" ca="1" si="170"/>
        <v/>
      </c>
      <c r="O444" s="58"/>
      <c r="P444" s="59" t="s">
        <v>790</v>
      </c>
      <c r="Q444" s="55">
        <v>1</v>
      </c>
      <c r="R444" s="54"/>
      <c r="U444" s="12"/>
      <c r="W444" s="13"/>
      <c r="X444" s="13"/>
      <c r="Y444" s="13"/>
      <c r="Z444" s="14" t="str">
        <f t="shared" si="210"/>
        <v/>
      </c>
      <c r="AA444" s="15"/>
    </row>
    <row r="445" spans="1:27" s="11" customFormat="1" x14ac:dyDescent="0.2">
      <c r="A445" s="51">
        <f>+SUBTOTAL(103,$D$4:D445)</f>
        <v>442</v>
      </c>
      <c r="B445" s="10" t="s">
        <v>558</v>
      </c>
      <c r="C445" s="10" t="s">
        <v>559</v>
      </c>
      <c r="D445" s="10" t="s">
        <v>786</v>
      </c>
      <c r="E445" s="53" t="str">
        <f t="shared" si="169"/>
        <v>GET</v>
      </c>
      <c r="F445" s="53" t="str">
        <f t="shared" si="174"/>
        <v>AGL</v>
      </c>
      <c r="G445" s="53" t="str">
        <f t="shared" si="172"/>
        <v>F</v>
      </c>
      <c r="H445" s="54" t="s">
        <v>128</v>
      </c>
      <c r="I445" s="53" t="str">
        <f t="shared" si="173"/>
        <v>GET-AGL-F005</v>
      </c>
      <c r="J445" s="61" t="s">
        <v>799</v>
      </c>
      <c r="K445" s="55" t="s">
        <v>28</v>
      </c>
      <c r="L445" s="56">
        <f t="shared" si="203"/>
        <v>43097</v>
      </c>
      <c r="M445" s="57">
        <v>43097</v>
      </c>
      <c r="N445" s="51">
        <f t="shared" ca="1" si="170"/>
        <v>772</v>
      </c>
      <c r="O445" s="58"/>
      <c r="P445" s="59" t="s">
        <v>790</v>
      </c>
      <c r="Q445" s="55">
        <v>1</v>
      </c>
      <c r="R445" s="54"/>
      <c r="U445" s="12"/>
      <c r="W445" s="13"/>
      <c r="X445" s="13"/>
      <c r="Y445" s="13"/>
      <c r="Z445" s="14" t="str">
        <f t="shared" si="210"/>
        <v/>
      </c>
      <c r="AA445" s="15"/>
    </row>
    <row r="446" spans="1:27" s="11" customFormat="1" x14ac:dyDescent="0.2">
      <c r="A446" s="51">
        <f>+SUBTOTAL(103,$D$4:D446)</f>
        <v>443</v>
      </c>
      <c r="B446" s="10" t="s">
        <v>558</v>
      </c>
      <c r="C446" s="10" t="s">
        <v>559</v>
      </c>
      <c r="D446" s="10" t="s">
        <v>786</v>
      </c>
      <c r="E446" s="53" t="str">
        <f t="shared" si="169"/>
        <v>GET</v>
      </c>
      <c r="F446" s="53" t="str">
        <f t="shared" si="174"/>
        <v>AGL</v>
      </c>
      <c r="G446" s="53" t="str">
        <f t="shared" si="172"/>
        <v>F</v>
      </c>
      <c r="H446" s="54" t="s">
        <v>131</v>
      </c>
      <c r="I446" s="53" t="str">
        <f t="shared" si="173"/>
        <v>GET-AGL-F006</v>
      </c>
      <c r="J446" s="61" t="s">
        <v>800</v>
      </c>
      <c r="K446" s="55" t="s">
        <v>28</v>
      </c>
      <c r="L446" s="56">
        <f t="shared" si="203"/>
        <v>43097</v>
      </c>
      <c r="M446" s="57">
        <v>43097</v>
      </c>
      <c r="N446" s="51">
        <f t="shared" ca="1" si="170"/>
        <v>772</v>
      </c>
      <c r="O446" s="58"/>
      <c r="P446" s="59" t="s">
        <v>790</v>
      </c>
      <c r="Q446" s="55">
        <v>1</v>
      </c>
      <c r="R446" s="54"/>
      <c r="U446" s="12"/>
      <c r="W446" s="13"/>
      <c r="X446" s="13"/>
      <c r="Y446" s="13"/>
      <c r="Z446" s="14" t="str">
        <f t="shared" si="210"/>
        <v/>
      </c>
      <c r="AA446" s="15"/>
    </row>
    <row r="447" spans="1:27" s="11" customFormat="1" x14ac:dyDescent="0.2">
      <c r="A447" s="51">
        <f>+SUBTOTAL(103,$D$4:D447)</f>
        <v>444</v>
      </c>
      <c r="B447" s="10" t="s">
        <v>558</v>
      </c>
      <c r="C447" s="10" t="s">
        <v>559</v>
      </c>
      <c r="D447" s="10" t="s">
        <v>786</v>
      </c>
      <c r="E447" s="53" t="str">
        <f t="shared" si="169"/>
        <v>GET</v>
      </c>
      <c r="F447" s="53" t="str">
        <f t="shared" si="174"/>
        <v>AGL</v>
      </c>
      <c r="G447" s="53" t="str">
        <f t="shared" si="172"/>
        <v>F</v>
      </c>
      <c r="H447" s="54" t="s">
        <v>134</v>
      </c>
      <c r="I447" s="53" t="str">
        <f t="shared" si="173"/>
        <v>GET-AGL-F007</v>
      </c>
      <c r="J447" s="61" t="s">
        <v>801</v>
      </c>
      <c r="K447" s="55" t="s">
        <v>28</v>
      </c>
      <c r="L447" s="56">
        <f t="shared" si="203"/>
        <v>43097</v>
      </c>
      <c r="M447" s="57">
        <v>43097</v>
      </c>
      <c r="N447" s="51">
        <f t="shared" ca="1" si="170"/>
        <v>772</v>
      </c>
      <c r="O447" s="58"/>
      <c r="P447" s="59" t="s">
        <v>790</v>
      </c>
      <c r="Q447" s="55">
        <v>1</v>
      </c>
      <c r="R447" s="54"/>
      <c r="U447" s="12"/>
      <c r="W447" s="13"/>
      <c r="X447" s="13"/>
      <c r="Y447" s="13"/>
      <c r="Z447" s="14" t="str">
        <f t="shared" si="210"/>
        <v/>
      </c>
      <c r="AA447" s="15"/>
    </row>
    <row r="448" spans="1:27" s="11" customFormat="1" x14ac:dyDescent="0.2">
      <c r="A448" s="51">
        <f>+SUBTOTAL(103,$D$4:D448)</f>
        <v>445</v>
      </c>
      <c r="B448" s="10" t="s">
        <v>558</v>
      </c>
      <c r="C448" s="10" t="s">
        <v>544</v>
      </c>
      <c r="D448" s="10" t="s">
        <v>802</v>
      </c>
      <c r="E448" s="53" t="str">
        <f t="shared" si="169"/>
        <v>N/A</v>
      </c>
      <c r="F448" s="53" t="str">
        <f t="shared" si="174"/>
        <v>RES</v>
      </c>
      <c r="G448" s="53" t="str">
        <f t="shared" si="172"/>
        <v>C</v>
      </c>
      <c r="H448" s="54" t="s">
        <v>26</v>
      </c>
      <c r="I448" s="53" t="str">
        <f t="shared" si="173"/>
        <v>N/A-RES-C</v>
      </c>
      <c r="J448" s="61" t="s">
        <v>27</v>
      </c>
      <c r="K448" s="55" t="s">
        <v>28</v>
      </c>
      <c r="L448" s="56">
        <f t="shared" si="203"/>
        <v>42916</v>
      </c>
      <c r="M448" s="57">
        <v>42916</v>
      </c>
      <c r="N448" s="51">
        <f t="shared" ca="1" si="170"/>
        <v>950</v>
      </c>
      <c r="O448" s="58"/>
      <c r="P448" s="59" t="s">
        <v>803</v>
      </c>
      <c r="Q448" s="55">
        <v>1</v>
      </c>
      <c r="R448" s="54" t="s">
        <v>804</v>
      </c>
      <c r="U448" s="12"/>
      <c r="W448" s="13"/>
      <c r="X448" s="13"/>
      <c r="Y448" s="13"/>
      <c r="Z448" s="14" t="str">
        <f t="shared" si="210"/>
        <v/>
      </c>
      <c r="AA448" s="15"/>
    </row>
    <row r="449" spans="1:27" s="11" customFormat="1" x14ac:dyDescent="0.2">
      <c r="A449" s="51">
        <f>+SUBTOTAL(103,$D$4:D449)</f>
        <v>446</v>
      </c>
      <c r="B449" s="10" t="s">
        <v>558</v>
      </c>
      <c r="C449" s="10" t="s">
        <v>544</v>
      </c>
      <c r="D449" s="52" t="s">
        <v>802</v>
      </c>
      <c r="E449" s="53" t="str">
        <f t="shared" si="169"/>
        <v>N/A</v>
      </c>
      <c r="F449" s="53" t="str">
        <f t="shared" si="174"/>
        <v>RES</v>
      </c>
      <c r="G449" s="53" t="str">
        <f t="shared" si="172"/>
        <v>MR</v>
      </c>
      <c r="H449" s="54" t="s">
        <v>31</v>
      </c>
      <c r="I449" s="53" t="str">
        <f t="shared" si="173"/>
        <v>N/A-RES-MR</v>
      </c>
      <c r="J449" s="61" t="s">
        <v>2156</v>
      </c>
      <c r="K449" s="55" t="s">
        <v>28</v>
      </c>
      <c r="L449" s="56">
        <f t="shared" si="203"/>
        <v>43846</v>
      </c>
      <c r="M449" s="57">
        <v>43846</v>
      </c>
      <c r="N449" s="51">
        <f t="shared" ca="1" si="170"/>
        <v>34</v>
      </c>
      <c r="O449" s="58"/>
      <c r="P449" s="59" t="s">
        <v>2254</v>
      </c>
      <c r="Q449" s="55">
        <v>3</v>
      </c>
      <c r="R449" s="54" t="s">
        <v>805</v>
      </c>
      <c r="U449" s="12"/>
      <c r="W449" s="13"/>
      <c r="X449" s="13"/>
      <c r="Y449" s="13"/>
      <c r="Z449" s="14" t="str">
        <f t="shared" si="210"/>
        <v/>
      </c>
      <c r="AA449" s="15"/>
    </row>
    <row r="450" spans="1:27" s="11" customFormat="1" x14ac:dyDescent="0.2">
      <c r="A450" s="51">
        <f>+SUBTOTAL(103,$D$4:D450)</f>
        <v>447</v>
      </c>
      <c r="B450" s="10" t="s">
        <v>558</v>
      </c>
      <c r="C450" s="10" t="s">
        <v>544</v>
      </c>
      <c r="D450" s="10" t="s">
        <v>802</v>
      </c>
      <c r="E450" s="53" t="str">
        <f t="shared" ref="E450:E545" si="214">+IF(C450="GESTIÓN TERRITORIAL","GET",IF(C450="DERECHOS HUMANOS","DHH",IF(C450="GESTIÓN CORPORATIVA","GCO",IF(C450="PLANEACIÓN ESTRATÉGICA","PLE",IF(C450="GERENCIA DE LA INFORMACIÓN","GDI","N/A")))))</f>
        <v>N/A</v>
      </c>
      <c r="F450" s="53" t="str">
        <f t="shared" si="174"/>
        <v>RES</v>
      </c>
      <c r="G450" s="53" t="str">
        <f t="shared" si="172"/>
        <v>P</v>
      </c>
      <c r="H450" s="54" t="s">
        <v>57</v>
      </c>
      <c r="I450" s="53" t="str">
        <f t="shared" si="173"/>
        <v>N/A-RES-P001</v>
      </c>
      <c r="J450" s="61" t="s">
        <v>806</v>
      </c>
      <c r="K450" s="55" t="s">
        <v>28</v>
      </c>
      <c r="L450" s="56">
        <f t="shared" si="203"/>
        <v>43070</v>
      </c>
      <c r="M450" s="57">
        <v>43070</v>
      </c>
      <c r="N450" s="51">
        <f t="shared" ref="N450:N540" ca="1" si="215">+IF(K450="Anulado","",IF(M450="","",DAYS360(M450,TODAY())))</f>
        <v>799</v>
      </c>
      <c r="O450" s="58"/>
      <c r="P450" s="59" t="s">
        <v>807</v>
      </c>
      <c r="Q450" s="55">
        <v>1</v>
      </c>
      <c r="R450" s="54" t="s">
        <v>808</v>
      </c>
      <c r="U450" s="12"/>
      <c r="W450" s="13"/>
      <c r="X450" s="13" t="s">
        <v>547</v>
      </c>
      <c r="Y450" s="13"/>
      <c r="Z450" s="14" t="str">
        <f t="shared" si="210"/>
        <v/>
      </c>
      <c r="AA450" s="15" t="s">
        <v>809</v>
      </c>
    </row>
    <row r="451" spans="1:27" s="11" customFormat="1" ht="18" x14ac:dyDescent="0.2">
      <c r="A451" s="51">
        <f>+SUBTOTAL(103,$D$4:D451)</f>
        <v>448</v>
      </c>
      <c r="B451" s="10" t="s">
        <v>558</v>
      </c>
      <c r="C451" s="10" t="s">
        <v>544</v>
      </c>
      <c r="D451" s="10" t="s">
        <v>802</v>
      </c>
      <c r="E451" s="53" t="str">
        <f t="shared" si="214"/>
        <v>N/A</v>
      </c>
      <c r="F451" s="53" t="str">
        <f t="shared" si="174"/>
        <v>RES</v>
      </c>
      <c r="G451" s="53" t="str">
        <f t="shared" si="172"/>
        <v>P</v>
      </c>
      <c r="H451" s="54" t="s">
        <v>61</v>
      </c>
      <c r="I451" s="53" t="str">
        <f t="shared" si="173"/>
        <v>N/A-RES-P002</v>
      </c>
      <c r="J451" s="61" t="s">
        <v>810</v>
      </c>
      <c r="K451" s="55" t="s">
        <v>28</v>
      </c>
      <c r="L451" s="56">
        <f t="shared" si="203"/>
        <v>43070</v>
      </c>
      <c r="M451" s="57">
        <v>43070</v>
      </c>
      <c r="N451" s="51">
        <f t="shared" ca="1" si="215"/>
        <v>799</v>
      </c>
      <c r="O451" s="58"/>
      <c r="P451" s="59" t="s">
        <v>807</v>
      </c>
      <c r="Q451" s="55">
        <v>1</v>
      </c>
      <c r="R451" s="54" t="s">
        <v>811</v>
      </c>
      <c r="U451" s="12"/>
      <c r="W451" s="13"/>
      <c r="X451" s="13" t="s">
        <v>547</v>
      </c>
      <c r="Y451" s="13"/>
      <c r="Z451" s="14" t="str">
        <f t="shared" si="210"/>
        <v/>
      </c>
      <c r="AA451" s="15" t="s">
        <v>809</v>
      </c>
    </row>
    <row r="452" spans="1:27" s="11" customFormat="1" x14ac:dyDescent="0.2">
      <c r="A452" s="51">
        <f>+SUBTOTAL(103,$D$4:D452)</f>
        <v>449</v>
      </c>
      <c r="B452" s="10" t="s">
        <v>558</v>
      </c>
      <c r="C452" s="10" t="s">
        <v>544</v>
      </c>
      <c r="D452" s="10" t="s">
        <v>802</v>
      </c>
      <c r="E452" s="53" t="str">
        <f t="shared" si="214"/>
        <v>N/A</v>
      </c>
      <c r="F452" s="53" t="str">
        <f t="shared" si="174"/>
        <v>RES</v>
      </c>
      <c r="G452" s="53" t="str">
        <f t="shared" si="172"/>
        <v>P</v>
      </c>
      <c r="H452" s="54" t="s">
        <v>64</v>
      </c>
      <c r="I452" s="53" t="str">
        <f t="shared" si="173"/>
        <v>N/A-RES-P003</v>
      </c>
      <c r="J452" s="61" t="s">
        <v>812</v>
      </c>
      <c r="K452" s="55" t="s">
        <v>28</v>
      </c>
      <c r="L452" s="56">
        <f t="shared" si="203"/>
        <v>43070</v>
      </c>
      <c r="M452" s="57">
        <v>43070</v>
      </c>
      <c r="N452" s="51">
        <f t="shared" ca="1" si="215"/>
        <v>799</v>
      </c>
      <c r="O452" s="58"/>
      <c r="P452" s="59" t="s">
        <v>807</v>
      </c>
      <c r="Q452" s="55">
        <v>1</v>
      </c>
      <c r="R452" s="54" t="s">
        <v>813</v>
      </c>
      <c r="U452" s="12"/>
      <c r="W452" s="13"/>
      <c r="X452" s="13" t="s">
        <v>547</v>
      </c>
      <c r="Y452" s="13"/>
      <c r="Z452" s="14" t="str">
        <f t="shared" si="210"/>
        <v/>
      </c>
      <c r="AA452" s="15" t="s">
        <v>809</v>
      </c>
    </row>
    <row r="453" spans="1:27" s="11" customFormat="1" ht="18" x14ac:dyDescent="0.2">
      <c r="A453" s="51">
        <f>+SUBTOTAL(103,$D$4:D453)</f>
        <v>450</v>
      </c>
      <c r="B453" s="10" t="s">
        <v>558</v>
      </c>
      <c r="C453" s="10" t="s">
        <v>544</v>
      </c>
      <c r="D453" s="10" t="s">
        <v>802</v>
      </c>
      <c r="E453" s="53" t="str">
        <f t="shared" si="214"/>
        <v>N/A</v>
      </c>
      <c r="F453" s="53" t="str">
        <f t="shared" si="174"/>
        <v>RES</v>
      </c>
      <c r="G453" s="53" t="str">
        <f t="shared" si="172"/>
        <v>P</v>
      </c>
      <c r="H453" s="54" t="s">
        <v>67</v>
      </c>
      <c r="I453" s="53" t="str">
        <f t="shared" si="173"/>
        <v>N/A-RES-P004</v>
      </c>
      <c r="J453" s="61" t="s">
        <v>814</v>
      </c>
      <c r="K453" s="55" t="s">
        <v>28</v>
      </c>
      <c r="L453" s="56">
        <f t="shared" si="203"/>
        <v>43070</v>
      </c>
      <c r="M453" s="57">
        <v>43070</v>
      </c>
      <c r="N453" s="51">
        <f t="shared" ca="1" si="215"/>
        <v>799</v>
      </c>
      <c r="O453" s="58"/>
      <c r="P453" s="59" t="s">
        <v>807</v>
      </c>
      <c r="Q453" s="55">
        <v>1</v>
      </c>
      <c r="R453" s="54" t="s">
        <v>815</v>
      </c>
      <c r="U453" s="12"/>
      <c r="W453" s="13"/>
      <c r="X453" s="13" t="s">
        <v>547</v>
      </c>
      <c r="Y453" s="13"/>
      <c r="Z453" s="14" t="str">
        <f t="shared" si="210"/>
        <v/>
      </c>
      <c r="AA453" s="15" t="s">
        <v>816</v>
      </c>
    </row>
    <row r="454" spans="1:27" s="11" customFormat="1" ht="18" x14ac:dyDescent="0.2">
      <c r="A454" s="51">
        <f>+SUBTOTAL(103,$D$4:D454)</f>
        <v>451</v>
      </c>
      <c r="B454" s="10" t="s">
        <v>558</v>
      </c>
      <c r="C454" s="10" t="s">
        <v>544</v>
      </c>
      <c r="D454" s="10" t="s">
        <v>802</v>
      </c>
      <c r="E454" s="53" t="str">
        <f t="shared" si="214"/>
        <v>N/A</v>
      </c>
      <c r="F454" s="53" t="str">
        <f t="shared" si="174"/>
        <v>RES</v>
      </c>
      <c r="G454" s="53" t="str">
        <f t="shared" si="172"/>
        <v>P</v>
      </c>
      <c r="H454" s="54" t="s">
        <v>70</v>
      </c>
      <c r="I454" s="53" t="str">
        <f t="shared" si="173"/>
        <v>N/A-RES-P005</v>
      </c>
      <c r="J454" s="61" t="s">
        <v>817</v>
      </c>
      <c r="K454" s="55" t="s">
        <v>28</v>
      </c>
      <c r="L454" s="56">
        <f t="shared" si="203"/>
        <v>43070</v>
      </c>
      <c r="M454" s="57">
        <v>43070</v>
      </c>
      <c r="N454" s="51">
        <f t="shared" ca="1" si="215"/>
        <v>799</v>
      </c>
      <c r="O454" s="58"/>
      <c r="P454" s="59" t="s">
        <v>807</v>
      </c>
      <c r="Q454" s="55">
        <v>1</v>
      </c>
      <c r="R454" s="54" t="s">
        <v>818</v>
      </c>
      <c r="U454" s="12"/>
      <c r="W454" s="13"/>
      <c r="X454" s="13" t="s">
        <v>547</v>
      </c>
      <c r="Y454" s="13"/>
      <c r="Z454" s="14" t="str">
        <f t="shared" si="210"/>
        <v/>
      </c>
      <c r="AA454" s="15" t="s">
        <v>809</v>
      </c>
    </row>
    <row r="455" spans="1:27" s="11" customFormat="1" ht="18" x14ac:dyDescent="0.2">
      <c r="A455" s="51">
        <f>+SUBTOTAL(103,$D$4:D455)</f>
        <v>452</v>
      </c>
      <c r="B455" s="10" t="s">
        <v>558</v>
      </c>
      <c r="C455" s="10" t="s">
        <v>544</v>
      </c>
      <c r="D455" s="10" t="s">
        <v>802</v>
      </c>
      <c r="E455" s="53" t="str">
        <f t="shared" si="214"/>
        <v>N/A</v>
      </c>
      <c r="F455" s="53" t="str">
        <f t="shared" si="174"/>
        <v>RES</v>
      </c>
      <c r="G455" s="53" t="str">
        <f t="shared" ref="G455:G548" si="216">+IF(OR(LEN(H455)=1,LEN(H455)=2),H455,IF(LEN(H455)=4,MID(H455,1,1),MID(H455,1,2)))</f>
        <v>IN</v>
      </c>
      <c r="H455" s="54" t="s">
        <v>84</v>
      </c>
      <c r="I455" s="53" t="str">
        <f t="shared" ref="I455:I548" si="217">+IF(OR(E455="",F455="",H455=""),"",CONCATENATE(E455,"-",F455,"-",H455))</f>
        <v>N/A-RES-IN001</v>
      </c>
      <c r="J455" s="61" t="s">
        <v>819</v>
      </c>
      <c r="K455" s="55" t="s">
        <v>28</v>
      </c>
      <c r="L455" s="56">
        <f t="shared" si="203"/>
        <v>43595</v>
      </c>
      <c r="M455" s="57">
        <v>43595</v>
      </c>
      <c r="N455" s="51">
        <f t="shared" ca="1" si="215"/>
        <v>280</v>
      </c>
      <c r="O455" s="58"/>
      <c r="P455" s="59" t="s">
        <v>2000</v>
      </c>
      <c r="Q455" s="55">
        <v>2</v>
      </c>
      <c r="R455" s="54" t="s">
        <v>820</v>
      </c>
      <c r="U455" s="12"/>
      <c r="W455" s="13"/>
      <c r="X455" s="13"/>
      <c r="Y455" s="13"/>
      <c r="Z455" s="14" t="str">
        <f t="shared" si="210"/>
        <v/>
      </c>
      <c r="AA455" s="15"/>
    </row>
    <row r="456" spans="1:27" s="11" customFormat="1" ht="27" x14ac:dyDescent="0.2">
      <c r="A456" s="51">
        <f>+SUBTOTAL(103,$D$4:D456)</f>
        <v>453</v>
      </c>
      <c r="B456" s="10" t="s">
        <v>558</v>
      </c>
      <c r="C456" s="10" t="s">
        <v>544</v>
      </c>
      <c r="D456" s="10" t="s">
        <v>802</v>
      </c>
      <c r="E456" s="53" t="str">
        <f t="shared" ref="E456" si="218">+IF(C456="GESTIÓN TERRITORIAL","GET",IF(C456="DERECHOS HUMANOS","DHH",IF(C456="GESTIÓN CORPORATIVA","GCO",IF(C456="PLANEACIÓN ESTRATÉGICA","PLE",IF(C456="GERENCIA DE LA INFORMACIÓN","GDI","N/A")))))</f>
        <v>N/A</v>
      </c>
      <c r="F456" s="53" t="str">
        <f t="shared" si="174"/>
        <v>RES</v>
      </c>
      <c r="G456" s="53" t="str">
        <f t="shared" ref="G456" si="219">+IF(OR(LEN(H456)=1,LEN(H456)=2),H456,IF(LEN(H456)=4,MID(H456,1,1),MID(H456,1,2)))</f>
        <v>IN</v>
      </c>
      <c r="H456" s="54" t="s">
        <v>87</v>
      </c>
      <c r="I456" s="53" t="str">
        <f t="shared" ref="I456" si="220">+IF(OR(E456="",F456="",H456=""),"",CONCATENATE(E456,"-",F456,"-",H456))</f>
        <v>N/A-RES-IN002</v>
      </c>
      <c r="J456" s="61" t="s">
        <v>1822</v>
      </c>
      <c r="K456" s="55" t="s">
        <v>28</v>
      </c>
      <c r="L456" s="56">
        <f t="shared" ref="L456" si="221">+IF(M456=0,"",VALUE(M456))</f>
        <v>43374</v>
      </c>
      <c r="M456" s="57">
        <v>43374</v>
      </c>
      <c r="N456" s="51">
        <f t="shared" ref="N456" ca="1" si="222">+IF(K456="Anulado","",IF(M456="","",DAYS360(M456,TODAY())))</f>
        <v>499</v>
      </c>
      <c r="O456" s="58"/>
      <c r="P456" s="59" t="s">
        <v>1823</v>
      </c>
      <c r="Q456" s="55">
        <v>1</v>
      </c>
      <c r="R456" s="54"/>
      <c r="U456" s="12"/>
      <c r="W456" s="13"/>
      <c r="X456" s="13"/>
      <c r="Y456" s="13"/>
      <c r="Z456" s="14"/>
      <c r="AA456" s="15"/>
    </row>
    <row r="457" spans="1:27" s="11" customFormat="1" x14ac:dyDescent="0.2">
      <c r="A457" s="51">
        <f>+SUBTOTAL(103,$D$4:D457)</f>
        <v>454</v>
      </c>
      <c r="B457" s="10" t="s">
        <v>558</v>
      </c>
      <c r="C457" s="10" t="s">
        <v>544</v>
      </c>
      <c r="D457" s="10" t="s">
        <v>802</v>
      </c>
      <c r="E457" s="53" t="str">
        <f t="shared" si="214"/>
        <v>N/A</v>
      </c>
      <c r="F457" s="53" t="str">
        <f t="shared" si="174"/>
        <v>RES</v>
      </c>
      <c r="G457" s="53" t="str">
        <f t="shared" si="216"/>
        <v>F</v>
      </c>
      <c r="H457" s="54" t="s">
        <v>116</v>
      </c>
      <c r="I457" s="53" t="str">
        <f t="shared" si="217"/>
        <v>N/A-RES-F001</v>
      </c>
      <c r="J457" s="61" t="s">
        <v>821</v>
      </c>
      <c r="K457" s="55" t="s">
        <v>28</v>
      </c>
      <c r="L457" s="56">
        <f t="shared" si="203"/>
        <v>43165</v>
      </c>
      <c r="M457" s="57">
        <v>43165</v>
      </c>
      <c r="N457" s="51">
        <f t="shared" ca="1" si="215"/>
        <v>704</v>
      </c>
      <c r="O457" s="58"/>
      <c r="P457" s="59" t="s">
        <v>822</v>
      </c>
      <c r="Q457" s="55">
        <v>2</v>
      </c>
      <c r="R457" s="54" t="s">
        <v>823</v>
      </c>
      <c r="U457" s="12"/>
      <c r="W457" s="13"/>
      <c r="X457" s="13"/>
      <c r="Y457" s="13"/>
      <c r="Z457" s="14" t="str">
        <f t="shared" si="210"/>
        <v/>
      </c>
      <c r="AA457" s="15"/>
    </row>
    <row r="458" spans="1:27" s="11" customFormat="1" ht="18" x14ac:dyDescent="0.2">
      <c r="A458" s="51">
        <f>+SUBTOTAL(103,$D$4:D458)</f>
        <v>455</v>
      </c>
      <c r="B458" s="10" t="s">
        <v>558</v>
      </c>
      <c r="C458" s="10" t="s">
        <v>544</v>
      </c>
      <c r="D458" s="10" t="s">
        <v>802</v>
      </c>
      <c r="E458" s="53" t="str">
        <f t="shared" si="214"/>
        <v>N/A</v>
      </c>
      <c r="F458" s="53" t="str">
        <f t="shared" si="174"/>
        <v>RES</v>
      </c>
      <c r="G458" s="53" t="str">
        <f t="shared" si="216"/>
        <v>F</v>
      </c>
      <c r="H458" s="54" t="s">
        <v>119</v>
      </c>
      <c r="I458" s="53" t="str">
        <f t="shared" si="217"/>
        <v>N/A-RES-F002</v>
      </c>
      <c r="J458" s="61" t="s">
        <v>824</v>
      </c>
      <c r="K458" s="55" t="s">
        <v>28</v>
      </c>
      <c r="L458" s="56">
        <f t="shared" si="203"/>
        <v>43633</v>
      </c>
      <c r="M458" s="57">
        <v>43633</v>
      </c>
      <c r="N458" s="51">
        <f t="shared" ca="1" si="215"/>
        <v>243</v>
      </c>
      <c r="O458" s="58"/>
      <c r="P458" s="59" t="s">
        <v>2042</v>
      </c>
      <c r="Q458" s="55">
        <v>2</v>
      </c>
      <c r="R458" s="54" t="s">
        <v>825</v>
      </c>
      <c r="U458" s="12"/>
      <c r="W458" s="13"/>
      <c r="X458" s="13"/>
      <c r="Y458" s="13"/>
      <c r="Z458" s="14" t="str">
        <f t="shared" si="210"/>
        <v/>
      </c>
      <c r="AA458" s="15"/>
    </row>
    <row r="459" spans="1:27" s="11" customFormat="1" x14ac:dyDescent="0.2">
      <c r="A459" s="51">
        <f>+SUBTOTAL(103,$D$4:D459)</f>
        <v>456</v>
      </c>
      <c r="B459" s="10" t="s">
        <v>558</v>
      </c>
      <c r="C459" s="10" t="s">
        <v>544</v>
      </c>
      <c r="D459" s="10" t="s">
        <v>802</v>
      </c>
      <c r="E459" s="53" t="str">
        <f t="shared" si="214"/>
        <v>N/A</v>
      </c>
      <c r="F459" s="53" t="str">
        <f t="shared" si="174"/>
        <v>RES</v>
      </c>
      <c r="G459" s="53" t="str">
        <f t="shared" si="216"/>
        <v>F</v>
      </c>
      <c r="H459" s="54" t="s">
        <v>122</v>
      </c>
      <c r="I459" s="53" t="str">
        <f t="shared" si="217"/>
        <v>N/A-RES-F003</v>
      </c>
      <c r="J459" s="61" t="s">
        <v>826</v>
      </c>
      <c r="K459" s="55" t="s">
        <v>28</v>
      </c>
      <c r="L459" s="56">
        <f t="shared" si="203"/>
        <v>43700</v>
      </c>
      <c r="M459" s="57">
        <v>43700</v>
      </c>
      <c r="N459" s="51">
        <f t="shared" ca="1" si="215"/>
        <v>177</v>
      </c>
      <c r="O459" s="58"/>
      <c r="P459" s="59" t="s">
        <v>2074</v>
      </c>
      <c r="Q459" s="55">
        <v>2</v>
      </c>
      <c r="R459" s="54" t="s">
        <v>827</v>
      </c>
      <c r="U459" s="12"/>
      <c r="W459" s="13"/>
      <c r="X459" s="13"/>
      <c r="Y459" s="13"/>
      <c r="Z459" s="14" t="str">
        <f t="shared" si="210"/>
        <v/>
      </c>
      <c r="AA459" s="15"/>
    </row>
    <row r="460" spans="1:27" s="11" customFormat="1" ht="18" x14ac:dyDescent="0.2">
      <c r="A460" s="51">
        <f>+SUBTOTAL(103,$D$4:D460)</f>
        <v>457</v>
      </c>
      <c r="B460" s="10" t="s">
        <v>558</v>
      </c>
      <c r="C460" s="10" t="s">
        <v>544</v>
      </c>
      <c r="D460" s="10" t="s">
        <v>802</v>
      </c>
      <c r="E460" s="53" t="str">
        <f t="shared" si="214"/>
        <v>N/A</v>
      </c>
      <c r="F460" s="53" t="str">
        <f t="shared" si="174"/>
        <v>RES</v>
      </c>
      <c r="G460" s="53" t="str">
        <f t="shared" si="216"/>
        <v>F</v>
      </c>
      <c r="H460" s="54" t="s">
        <v>125</v>
      </c>
      <c r="I460" s="53" t="str">
        <f t="shared" si="217"/>
        <v>N/A-RES-F004</v>
      </c>
      <c r="J460" s="61" t="s">
        <v>828</v>
      </c>
      <c r="K460" s="55" t="s">
        <v>28</v>
      </c>
      <c r="L460" s="56">
        <f t="shared" si="203"/>
        <v>43293</v>
      </c>
      <c r="M460" s="57">
        <v>43293</v>
      </c>
      <c r="N460" s="51">
        <f t="shared" ca="1" si="215"/>
        <v>578</v>
      </c>
      <c r="O460" s="58"/>
      <c r="P460" s="59" t="s">
        <v>1628</v>
      </c>
      <c r="Q460" s="55">
        <v>2</v>
      </c>
      <c r="R460" s="54" t="s">
        <v>830</v>
      </c>
      <c r="U460" s="12"/>
      <c r="W460" s="13"/>
      <c r="X460" s="13"/>
      <c r="Y460" s="13"/>
      <c r="Z460" s="14" t="str">
        <f t="shared" si="210"/>
        <v/>
      </c>
      <c r="AA460" s="15"/>
    </row>
    <row r="461" spans="1:27" s="11" customFormat="1" x14ac:dyDescent="0.2">
      <c r="A461" s="51">
        <f>+SUBTOTAL(103,$D$4:D461)</f>
        <v>458</v>
      </c>
      <c r="B461" s="10" t="s">
        <v>558</v>
      </c>
      <c r="C461" s="10" t="s">
        <v>544</v>
      </c>
      <c r="D461" s="10" t="s">
        <v>802</v>
      </c>
      <c r="E461" s="53" t="str">
        <f t="shared" si="214"/>
        <v>N/A</v>
      </c>
      <c r="F461" s="53" t="str">
        <f t="shared" ref="F461:F527" si="223">+VLOOKUP(D461,$U$989:$V$1007,2,FALSE)</f>
        <v>RES</v>
      </c>
      <c r="G461" s="53" t="str">
        <f t="shared" si="216"/>
        <v>F</v>
      </c>
      <c r="H461" s="54" t="s">
        <v>128</v>
      </c>
      <c r="I461" s="53" t="str">
        <f t="shared" si="217"/>
        <v>N/A-RES-F005</v>
      </c>
      <c r="J461" s="61" t="s">
        <v>831</v>
      </c>
      <c r="K461" s="55" t="s">
        <v>28</v>
      </c>
      <c r="L461" s="56">
        <f t="shared" si="203"/>
        <v>43165</v>
      </c>
      <c r="M461" s="57">
        <v>43165</v>
      </c>
      <c r="N461" s="51">
        <f t="shared" ca="1" si="215"/>
        <v>704</v>
      </c>
      <c r="O461" s="58"/>
      <c r="P461" s="59" t="s">
        <v>832</v>
      </c>
      <c r="Q461" s="55">
        <v>2</v>
      </c>
      <c r="R461" s="54" t="s">
        <v>833</v>
      </c>
      <c r="U461" s="12"/>
      <c r="W461" s="13"/>
      <c r="X461" s="13"/>
      <c r="Y461" s="13"/>
      <c r="Z461" s="14" t="str">
        <f t="shared" si="210"/>
        <v/>
      </c>
      <c r="AA461" s="15"/>
    </row>
    <row r="462" spans="1:27" s="11" customFormat="1" ht="18" x14ac:dyDescent="0.2">
      <c r="A462" s="51">
        <f>+SUBTOTAL(103,$D$4:D462)</f>
        <v>459</v>
      </c>
      <c r="B462" s="10" t="s">
        <v>558</v>
      </c>
      <c r="C462" s="10" t="s">
        <v>544</v>
      </c>
      <c r="D462" s="10" t="s">
        <v>802</v>
      </c>
      <c r="E462" s="53" t="str">
        <f t="shared" si="214"/>
        <v>N/A</v>
      </c>
      <c r="F462" s="53" t="str">
        <f t="shared" si="223"/>
        <v>RES</v>
      </c>
      <c r="G462" s="53" t="str">
        <f t="shared" si="216"/>
        <v>F</v>
      </c>
      <c r="H462" s="54" t="s">
        <v>131</v>
      </c>
      <c r="I462" s="53" t="str">
        <f t="shared" si="217"/>
        <v>N/A-RES-F006</v>
      </c>
      <c r="J462" s="61" t="s">
        <v>834</v>
      </c>
      <c r="K462" s="55" t="s">
        <v>28</v>
      </c>
      <c r="L462" s="56">
        <f t="shared" si="203"/>
        <v>43165</v>
      </c>
      <c r="M462" s="57">
        <v>43165</v>
      </c>
      <c r="N462" s="51">
        <f t="shared" ca="1" si="215"/>
        <v>704</v>
      </c>
      <c r="O462" s="58"/>
      <c r="P462" s="59" t="s">
        <v>832</v>
      </c>
      <c r="Q462" s="55">
        <v>2</v>
      </c>
      <c r="R462" s="54" t="s">
        <v>835</v>
      </c>
      <c r="U462" s="12"/>
      <c r="W462" s="13"/>
      <c r="X462" s="13"/>
      <c r="Y462" s="13"/>
      <c r="Z462" s="14" t="str">
        <f t="shared" si="210"/>
        <v/>
      </c>
      <c r="AA462" s="15"/>
    </row>
    <row r="463" spans="1:27" s="11" customFormat="1" x14ac:dyDescent="0.2">
      <c r="A463" s="51">
        <f>+SUBTOTAL(103,$D$4:D463)</f>
        <v>460</v>
      </c>
      <c r="B463" s="10" t="s">
        <v>558</v>
      </c>
      <c r="C463" s="10" t="s">
        <v>544</v>
      </c>
      <c r="D463" s="10" t="s">
        <v>802</v>
      </c>
      <c r="E463" s="53" t="str">
        <f t="shared" si="214"/>
        <v>N/A</v>
      </c>
      <c r="F463" s="53" t="str">
        <f t="shared" si="223"/>
        <v>RES</v>
      </c>
      <c r="G463" s="53" t="str">
        <f t="shared" si="216"/>
        <v>F</v>
      </c>
      <c r="H463" s="54" t="s">
        <v>134</v>
      </c>
      <c r="I463" s="53" t="str">
        <f t="shared" si="217"/>
        <v>N/A-RES-F007</v>
      </c>
      <c r="J463" s="61" t="s">
        <v>836</v>
      </c>
      <c r="K463" s="55" t="s">
        <v>28</v>
      </c>
      <c r="L463" s="56">
        <f t="shared" si="203"/>
        <v>43088</v>
      </c>
      <c r="M463" s="57">
        <v>43088</v>
      </c>
      <c r="N463" s="51">
        <f t="shared" ca="1" si="215"/>
        <v>781</v>
      </c>
      <c r="O463" s="58"/>
      <c r="P463" s="59" t="s">
        <v>829</v>
      </c>
      <c r="Q463" s="55">
        <v>1</v>
      </c>
      <c r="R463" s="54" t="s">
        <v>837</v>
      </c>
      <c r="U463" s="12"/>
      <c r="W463" s="13"/>
      <c r="X463" s="13"/>
      <c r="Y463" s="13"/>
      <c r="Z463" s="14" t="str">
        <f t="shared" si="210"/>
        <v/>
      </c>
      <c r="AA463" s="15"/>
    </row>
    <row r="464" spans="1:27" s="11" customFormat="1" ht="18" x14ac:dyDescent="0.2">
      <c r="A464" s="51">
        <f>+SUBTOTAL(103,$D$4:D464)</f>
        <v>461</v>
      </c>
      <c r="B464" s="10" t="s">
        <v>558</v>
      </c>
      <c r="C464" s="10" t="s">
        <v>544</v>
      </c>
      <c r="D464" s="10" t="s">
        <v>802</v>
      </c>
      <c r="E464" s="53" t="str">
        <f t="shared" ref="E464:E465" si="224">+IF(C464="GESTIÓN TERRITORIAL","GET",IF(C464="DERECHOS HUMANOS","DHH",IF(C464="GESTIÓN CORPORATIVA","GCO",IF(C464="PLANEACIÓN ESTRATÉGICA","PLE",IF(C464="GERENCIA DE LA INFORMACIÓN","GDI","N/A")))))</f>
        <v>N/A</v>
      </c>
      <c r="F464" s="53" t="str">
        <f t="shared" si="223"/>
        <v>RES</v>
      </c>
      <c r="G464" s="53" t="str">
        <f t="shared" ref="G464" si="225">+IF(OR(LEN(H464)=1,LEN(H464)=2),H464,IF(LEN(H464)=4,MID(H464,1,1),MID(H464,1,2)))</f>
        <v>F</v>
      </c>
      <c r="H464" s="54" t="s">
        <v>137</v>
      </c>
      <c r="I464" s="53" t="str">
        <f t="shared" si="217"/>
        <v>N/A-RES-F008</v>
      </c>
      <c r="J464" s="61" t="s">
        <v>1824</v>
      </c>
      <c r="K464" s="55" t="s">
        <v>28</v>
      </c>
      <c r="L464" s="56">
        <f t="shared" ref="L464" si="226">+IF(M464=0,"",VALUE(M464))</f>
        <v>43374</v>
      </c>
      <c r="M464" s="57">
        <v>43374</v>
      </c>
      <c r="N464" s="51">
        <f t="shared" ref="N464:N465" ca="1" si="227">+IF(K464="Anulado","",IF(M464="","",DAYS360(M464,TODAY())))</f>
        <v>499</v>
      </c>
      <c r="O464" s="58"/>
      <c r="P464" s="59" t="s">
        <v>1823</v>
      </c>
      <c r="Q464" s="55">
        <v>1</v>
      </c>
      <c r="R464" s="54"/>
      <c r="U464" s="12"/>
      <c r="W464" s="13"/>
      <c r="X464" s="13"/>
      <c r="Y464" s="13"/>
      <c r="Z464" s="14"/>
      <c r="AA464" s="15"/>
    </row>
    <row r="465" spans="1:27" s="11" customFormat="1" x14ac:dyDescent="0.2">
      <c r="A465" s="51">
        <f>+SUBTOTAL(103,$D$4:D465)</f>
        <v>462</v>
      </c>
      <c r="B465" s="10" t="s">
        <v>558</v>
      </c>
      <c r="C465" s="10" t="s">
        <v>544</v>
      </c>
      <c r="D465" s="10" t="s">
        <v>802</v>
      </c>
      <c r="E465" s="53" t="str">
        <f t="shared" si="224"/>
        <v>N/A</v>
      </c>
      <c r="F465" s="53" t="str">
        <f t="shared" si="223"/>
        <v>RES</v>
      </c>
      <c r="G465" s="53" t="s">
        <v>1966</v>
      </c>
      <c r="H465" s="54" t="s">
        <v>140</v>
      </c>
      <c r="I465" s="53" t="str">
        <f t="shared" si="217"/>
        <v>N/A-RES-F009</v>
      </c>
      <c r="J465" s="61" t="s">
        <v>1983</v>
      </c>
      <c r="K465" s="55" t="s">
        <v>28</v>
      </c>
      <c r="L465" s="56">
        <v>43546</v>
      </c>
      <c r="M465" s="57">
        <v>43546</v>
      </c>
      <c r="N465" s="51">
        <f t="shared" ca="1" si="227"/>
        <v>328</v>
      </c>
      <c r="O465" s="58"/>
      <c r="P465" s="59" t="s">
        <v>1984</v>
      </c>
      <c r="Q465" s="55">
        <v>1</v>
      </c>
      <c r="R465" s="54" t="s">
        <v>197</v>
      </c>
      <c r="U465" s="12"/>
      <c r="W465" s="13"/>
      <c r="X465" s="13"/>
      <c r="Y465" s="13"/>
      <c r="Z465" s="14"/>
      <c r="AA465" s="15"/>
    </row>
    <row r="466" spans="1:27" s="11" customFormat="1" x14ac:dyDescent="0.2">
      <c r="A466" s="51">
        <f>+SUBTOTAL(103,$D$4:D466)</f>
        <v>463</v>
      </c>
      <c r="B466" s="52" t="s">
        <v>558</v>
      </c>
      <c r="C466" s="52" t="s">
        <v>838</v>
      </c>
      <c r="D466" s="52" t="s">
        <v>839</v>
      </c>
      <c r="E466" s="53" t="str">
        <f t="shared" si="214"/>
        <v>DHH</v>
      </c>
      <c r="F466" s="53" t="str">
        <f t="shared" si="223"/>
        <v>CDS</v>
      </c>
      <c r="G466" s="53" t="str">
        <f t="shared" si="216"/>
        <v>C</v>
      </c>
      <c r="H466" s="54" t="s">
        <v>26</v>
      </c>
      <c r="I466" s="53" t="str">
        <f t="shared" si="217"/>
        <v>DHH-CDS-C</v>
      </c>
      <c r="J466" s="61" t="s">
        <v>27</v>
      </c>
      <c r="K466" s="55" t="s">
        <v>28</v>
      </c>
      <c r="L466" s="56">
        <f t="shared" si="203"/>
        <v>43441</v>
      </c>
      <c r="M466" s="57">
        <v>43441</v>
      </c>
      <c r="N466" s="51">
        <f t="shared" ca="1" si="215"/>
        <v>433</v>
      </c>
      <c r="O466" s="58"/>
      <c r="P466" s="59" t="s">
        <v>1919</v>
      </c>
      <c r="Q466" s="55">
        <v>3</v>
      </c>
      <c r="R466" s="54"/>
      <c r="U466" s="12"/>
      <c r="W466" s="13"/>
      <c r="X466" s="13"/>
      <c r="Y466" s="13"/>
      <c r="Z466" s="14" t="str">
        <f t="shared" si="210"/>
        <v/>
      </c>
      <c r="AA466" s="15"/>
    </row>
    <row r="467" spans="1:27" s="11" customFormat="1" x14ac:dyDescent="0.2">
      <c r="A467" s="51">
        <f>+SUBTOTAL(103,$D$4:D467)</f>
        <v>464</v>
      </c>
      <c r="B467" s="52" t="s">
        <v>558</v>
      </c>
      <c r="C467" s="52" t="s">
        <v>838</v>
      </c>
      <c r="D467" s="52" t="s">
        <v>839</v>
      </c>
      <c r="E467" s="53" t="str">
        <f t="shared" si="214"/>
        <v>DHH</v>
      </c>
      <c r="F467" s="53" t="str">
        <f t="shared" si="223"/>
        <v>CDS</v>
      </c>
      <c r="G467" s="53" t="str">
        <f t="shared" si="216"/>
        <v>MR</v>
      </c>
      <c r="H467" s="54" t="s">
        <v>31</v>
      </c>
      <c r="I467" s="53" t="str">
        <f t="shared" si="217"/>
        <v>DHH-CDS-MR</v>
      </c>
      <c r="J467" s="61" t="s">
        <v>2157</v>
      </c>
      <c r="K467" s="55" t="s">
        <v>28</v>
      </c>
      <c r="L467" s="56">
        <f t="shared" si="203"/>
        <v>43753</v>
      </c>
      <c r="M467" s="57">
        <v>43753</v>
      </c>
      <c r="N467" s="51">
        <f t="shared" ca="1" si="215"/>
        <v>125</v>
      </c>
      <c r="O467" s="58"/>
      <c r="P467" s="59" t="s">
        <v>2109</v>
      </c>
      <c r="Q467" s="55">
        <v>3</v>
      </c>
      <c r="R467" s="54" t="s">
        <v>197</v>
      </c>
      <c r="U467" s="12"/>
      <c r="W467" s="13"/>
      <c r="X467" s="13"/>
      <c r="Y467" s="13"/>
      <c r="Z467" s="14" t="str">
        <f t="shared" si="210"/>
        <v/>
      </c>
      <c r="AA467" s="15"/>
    </row>
    <row r="468" spans="1:27" s="11" customFormat="1" x14ac:dyDescent="0.2">
      <c r="A468" s="51">
        <f>+SUBTOTAL(103,$D$4:D468)</f>
        <v>465</v>
      </c>
      <c r="B468" s="52" t="s">
        <v>558</v>
      </c>
      <c r="C468" s="52" t="s">
        <v>838</v>
      </c>
      <c r="D468" s="52" t="s">
        <v>839</v>
      </c>
      <c r="E468" s="53" t="str">
        <f t="shared" ref="E468" si="228">+IF(C468="GESTIÓN TERRITORIAL","GET",IF(C468="DERECHOS HUMANOS","DHH",IF(C468="GESTIÓN CORPORATIVA","GCO",IF(C468="PLANEACIÓN ESTRATÉGICA","PLE",IF(C468="GERENCIA DE LA INFORMACIÓN","GDI","N/A")))))</f>
        <v>DHH</v>
      </c>
      <c r="F468" s="53" t="str">
        <f t="shared" ref="F468" si="229">+VLOOKUP(D468,$U$989:$V$1007,2,FALSE)</f>
        <v>CDS</v>
      </c>
      <c r="G468" s="53" t="str">
        <f t="shared" si="216"/>
        <v>M</v>
      </c>
      <c r="H468" s="54" t="s">
        <v>33</v>
      </c>
      <c r="I468" s="53" t="str">
        <f t="shared" ref="I468" si="230">+IF(OR(E468="",F468="",H468=""),"",CONCATENATE(E468,"-",F468,"-",H468))</f>
        <v>DHH-CDS-M001</v>
      </c>
      <c r="J468" s="61" t="s">
        <v>2082</v>
      </c>
      <c r="K468" s="55" t="s">
        <v>28</v>
      </c>
      <c r="L468" s="56">
        <f t="shared" si="203"/>
        <v>43707</v>
      </c>
      <c r="M468" s="57">
        <v>43707</v>
      </c>
      <c r="N468" s="51">
        <f t="shared" ca="1" si="215"/>
        <v>170</v>
      </c>
      <c r="O468" s="58"/>
      <c r="P468" s="59" t="s">
        <v>2083</v>
      </c>
      <c r="Q468" s="55">
        <v>1</v>
      </c>
      <c r="R468" s="54" t="s">
        <v>197</v>
      </c>
      <c r="U468" s="12"/>
      <c r="W468" s="13"/>
      <c r="X468" s="13"/>
      <c r="Y468" s="13"/>
      <c r="Z468" s="14"/>
      <c r="AA468" s="15"/>
    </row>
    <row r="469" spans="1:27" s="11" customFormat="1" x14ac:dyDescent="0.2">
      <c r="A469" s="51">
        <f>+SUBTOTAL(103,$D$4:D469)</f>
        <v>466</v>
      </c>
      <c r="B469" s="52" t="s">
        <v>558</v>
      </c>
      <c r="C469" s="52" t="s">
        <v>838</v>
      </c>
      <c r="D469" s="52" t="s">
        <v>839</v>
      </c>
      <c r="E469" s="53" t="str">
        <f t="shared" ref="E469" si="231">+IF(C469="GESTIÓN TERRITORIAL","GET",IF(C469="DERECHOS HUMANOS","DHH",IF(C469="GESTIÓN CORPORATIVA","GCO",IF(C469="PLANEACIÓN ESTRATÉGICA","PLE",IF(C469="GERENCIA DE LA INFORMACIÓN","GDI","N/A")))))</f>
        <v>DHH</v>
      </c>
      <c r="F469" s="53" t="str">
        <f t="shared" si="223"/>
        <v>CDS</v>
      </c>
      <c r="G469" s="53" t="str">
        <f t="shared" ref="G469" si="232">+IF(OR(LEN(H469)=1,LEN(H469)=2),H469,IF(LEN(H469)=4,MID(H469,1,1),MID(H469,1,2)))</f>
        <v>P</v>
      </c>
      <c r="H469" s="54" t="s">
        <v>57</v>
      </c>
      <c r="I469" s="53" t="str">
        <f t="shared" ref="I469" si="233">+IF(OR(E469="",F469="",H469=""),"",CONCATENATE(E469,"-",F469,"-",H469))</f>
        <v>DHH-CDS-P001</v>
      </c>
      <c r="J469" s="61" t="s">
        <v>1921</v>
      </c>
      <c r="K469" s="55" t="s">
        <v>28</v>
      </c>
      <c r="L469" s="56">
        <f t="shared" ref="L469" si="234">+IF(M469=0,"",VALUE(M469))</f>
        <v>43441</v>
      </c>
      <c r="M469" s="57">
        <v>43441</v>
      </c>
      <c r="N469" s="51">
        <f t="shared" ref="N469" ca="1" si="235">+IF(K469="Anulado","",IF(M469="","",DAYS360(M469,TODAY())))</f>
        <v>433</v>
      </c>
      <c r="O469" s="58"/>
      <c r="P469" s="59" t="s">
        <v>1920</v>
      </c>
      <c r="Q469" s="55">
        <v>1</v>
      </c>
      <c r="R469" s="54"/>
      <c r="U469" s="12"/>
      <c r="W469" s="13"/>
      <c r="X469" s="13"/>
      <c r="Y469" s="13"/>
      <c r="Z469" s="14"/>
      <c r="AA469" s="15"/>
    </row>
    <row r="470" spans="1:27" s="11" customFormat="1" ht="18" x14ac:dyDescent="0.2">
      <c r="A470" s="51">
        <f>+SUBTOTAL(103,$D$4:D470)</f>
        <v>467</v>
      </c>
      <c r="B470" s="52" t="s">
        <v>558</v>
      </c>
      <c r="C470" s="52" t="s">
        <v>838</v>
      </c>
      <c r="D470" s="52" t="s">
        <v>839</v>
      </c>
      <c r="E470" s="53" t="str">
        <f t="shared" ref="E470" si="236">+IF(C470="GESTIÓN TERRITORIAL","GET",IF(C470="DERECHOS HUMANOS","DHH",IF(C470="GESTIÓN CORPORATIVA","GCO",IF(C470="PLANEACIÓN ESTRATÉGICA","PLE",IF(C470="GERENCIA DE LA INFORMACIÓN","GDI","N/A")))))</f>
        <v>DHH</v>
      </c>
      <c r="F470" s="53" t="str">
        <f t="shared" si="223"/>
        <v>CDS</v>
      </c>
      <c r="G470" s="53" t="str">
        <f t="shared" ref="G470" si="237">+IF(OR(LEN(H470)=1,LEN(H470)=2),H470,IF(LEN(H470)=4,MID(H470,1,1),MID(H470,1,2)))</f>
        <v>IN</v>
      </c>
      <c r="H470" s="54" t="s">
        <v>84</v>
      </c>
      <c r="I470" s="53" t="str">
        <f t="shared" ref="I470" si="238">+IF(OR(E470="",F470="",H470=""),"",CONCATENATE(E470,"-",F470,"-",H470))</f>
        <v>DHH-CDS-IN001</v>
      </c>
      <c r="J470" s="61" t="s">
        <v>1934</v>
      </c>
      <c r="K470" s="55" t="s">
        <v>28</v>
      </c>
      <c r="L470" s="56">
        <f t="shared" ref="L470" si="239">+IF(M470=0,"",VALUE(M470))</f>
        <v>43441</v>
      </c>
      <c r="M470" s="57">
        <v>43441</v>
      </c>
      <c r="N470" s="51">
        <f t="shared" ref="N470" ca="1" si="240">+IF(K470="Anulado","",IF(M470="","",DAYS360(M470,TODAY())))</f>
        <v>433</v>
      </c>
      <c r="O470" s="58"/>
      <c r="P470" s="59" t="s">
        <v>1920</v>
      </c>
      <c r="Q470" s="55">
        <v>1</v>
      </c>
      <c r="R470" s="54"/>
      <c r="U470" s="12"/>
      <c r="W470" s="13"/>
      <c r="X470" s="13"/>
      <c r="Y470" s="13"/>
      <c r="Z470" s="14"/>
      <c r="AA470" s="15"/>
    </row>
    <row r="471" spans="1:27" s="11" customFormat="1" x14ac:dyDescent="0.2">
      <c r="A471" s="51">
        <f>+SUBTOTAL(103,$D$4:D471)</f>
        <v>468</v>
      </c>
      <c r="B471" s="52" t="s">
        <v>558</v>
      </c>
      <c r="C471" s="52" t="s">
        <v>838</v>
      </c>
      <c r="D471" s="52" t="s">
        <v>839</v>
      </c>
      <c r="E471" s="53" t="str">
        <f t="shared" ref="E471:E472" si="241">+IF(C471="GESTIÓN TERRITORIAL","GET",IF(C471="DERECHOS HUMANOS","DHH",IF(C471="GESTIÓN CORPORATIVA","GCO",IF(C471="PLANEACIÓN ESTRATÉGICA","PLE",IF(C471="GERENCIA DE LA INFORMACIÓN","GDI","N/A")))))</f>
        <v>DHH</v>
      </c>
      <c r="F471" s="53" t="str">
        <f t="shared" si="223"/>
        <v>CDS</v>
      </c>
      <c r="G471" s="53" t="str">
        <f t="shared" ref="G471:G472" si="242">+IF(OR(LEN(H471)=1,LEN(H471)=2),H471,IF(LEN(H471)=4,MID(H471,1,1),MID(H471,1,2)))</f>
        <v>IN</v>
      </c>
      <c r="H471" s="54" t="s">
        <v>87</v>
      </c>
      <c r="I471" s="53" t="str">
        <f t="shared" ref="I471:I472" si="243">+IF(OR(E471="",F471="",H471=""),"",CONCATENATE(E471,"-",F471,"-",H471))</f>
        <v>DHH-CDS-IN002</v>
      </c>
      <c r="J471" s="61" t="s">
        <v>1935</v>
      </c>
      <c r="K471" s="55" t="s">
        <v>28</v>
      </c>
      <c r="L471" s="56">
        <f t="shared" ref="L471:L472" si="244">+IF(M471=0,"",VALUE(M471))</f>
        <v>43441</v>
      </c>
      <c r="M471" s="57">
        <v>43441</v>
      </c>
      <c r="N471" s="51">
        <f t="shared" ref="N471:N472" ca="1" si="245">+IF(K471="Anulado","",IF(M471="","",DAYS360(M471,TODAY())))</f>
        <v>433</v>
      </c>
      <c r="O471" s="58"/>
      <c r="P471" s="59" t="s">
        <v>1920</v>
      </c>
      <c r="Q471" s="55">
        <v>1</v>
      </c>
      <c r="R471" s="54"/>
      <c r="U471" s="12"/>
      <c r="W471" s="13"/>
      <c r="X471" s="13"/>
      <c r="Y471" s="13"/>
      <c r="Z471" s="14"/>
      <c r="AA471" s="15"/>
    </row>
    <row r="472" spans="1:27" s="11" customFormat="1" x14ac:dyDescent="0.2">
      <c r="A472" s="51">
        <f>+SUBTOTAL(103,$D$4:D472)</f>
        <v>469</v>
      </c>
      <c r="B472" s="52" t="s">
        <v>558</v>
      </c>
      <c r="C472" s="52" t="s">
        <v>838</v>
      </c>
      <c r="D472" s="52" t="s">
        <v>839</v>
      </c>
      <c r="E472" s="53" t="str">
        <f t="shared" si="241"/>
        <v>DHH</v>
      </c>
      <c r="F472" s="53" t="str">
        <f t="shared" si="223"/>
        <v>CDS</v>
      </c>
      <c r="G472" s="53" t="str">
        <f t="shared" si="242"/>
        <v>IN</v>
      </c>
      <c r="H472" s="54" t="s">
        <v>90</v>
      </c>
      <c r="I472" s="53" t="str">
        <f t="shared" si="243"/>
        <v>DHH-CDS-IN003</v>
      </c>
      <c r="J472" s="61" t="s">
        <v>1936</v>
      </c>
      <c r="K472" s="55" t="s">
        <v>28</v>
      </c>
      <c r="L472" s="56">
        <f t="shared" si="244"/>
        <v>43707</v>
      </c>
      <c r="M472" s="57">
        <v>43707</v>
      </c>
      <c r="N472" s="51">
        <f t="shared" ca="1" si="245"/>
        <v>170</v>
      </c>
      <c r="O472" s="58"/>
      <c r="P472" s="59" t="s">
        <v>2084</v>
      </c>
      <c r="Q472" s="55">
        <v>2</v>
      </c>
      <c r="R472" s="54"/>
      <c r="U472" s="12"/>
      <c r="W472" s="13"/>
      <c r="X472" s="13"/>
      <c r="Y472" s="13"/>
      <c r="Z472" s="14"/>
      <c r="AA472" s="15"/>
    </row>
    <row r="473" spans="1:27" s="11" customFormat="1" x14ac:dyDescent="0.2">
      <c r="A473" s="51">
        <f>+SUBTOTAL(103,$D$4:D473)</f>
        <v>470</v>
      </c>
      <c r="B473" s="52" t="s">
        <v>558</v>
      </c>
      <c r="C473" s="52" t="s">
        <v>838</v>
      </c>
      <c r="D473" s="52" t="s">
        <v>839</v>
      </c>
      <c r="E473" s="53" t="str">
        <f t="shared" ref="E473" si="246">+IF(C473="GESTIÓN TERRITORIAL","GET",IF(C473="DERECHOS HUMANOS","DHH",IF(C473="GESTIÓN CORPORATIVA","GCO",IF(C473="PLANEACIÓN ESTRATÉGICA","PLE",IF(C473="GERENCIA DE LA INFORMACIÓN","GDI","N/A")))))</f>
        <v>DHH</v>
      </c>
      <c r="F473" s="53" t="str">
        <f t="shared" si="223"/>
        <v>CDS</v>
      </c>
      <c r="G473" s="53" t="str">
        <f t="shared" ref="G473" si="247">+IF(OR(LEN(H473)=1,LEN(H473)=2),H473,IF(LEN(H473)=4,MID(H473,1,1),MID(H473,1,2)))</f>
        <v>F</v>
      </c>
      <c r="H473" s="54" t="s">
        <v>116</v>
      </c>
      <c r="I473" s="53" t="str">
        <f t="shared" ref="I473" si="248">+IF(OR(E473="",F473="",H473=""),"",CONCATENATE(E473,"-",F473,"-",H473))</f>
        <v>DHH-CDS-F001</v>
      </c>
      <c r="J473" s="61" t="s">
        <v>1937</v>
      </c>
      <c r="K473" s="55" t="s">
        <v>28</v>
      </c>
      <c r="L473" s="56">
        <f t="shared" ref="L473" si="249">+IF(M473=0,"",VALUE(M473))</f>
        <v>43441</v>
      </c>
      <c r="M473" s="57">
        <v>43441</v>
      </c>
      <c r="N473" s="51">
        <f t="shared" ref="N473" ca="1" si="250">+IF(K473="Anulado","",IF(M473="","",DAYS360(M473,TODAY())))</f>
        <v>433</v>
      </c>
      <c r="O473" s="58"/>
      <c r="P473" s="59" t="s">
        <v>1920</v>
      </c>
      <c r="Q473" s="55">
        <v>1</v>
      </c>
      <c r="R473" s="54"/>
      <c r="U473" s="12"/>
      <c r="W473" s="13"/>
      <c r="X473" s="13"/>
      <c r="Y473" s="13"/>
      <c r="Z473" s="14"/>
      <c r="AA473" s="15"/>
    </row>
    <row r="474" spans="1:27" s="11" customFormat="1" x14ac:dyDescent="0.2">
      <c r="A474" s="51">
        <f>+SUBTOTAL(103,$D$4:D474)</f>
        <v>471</v>
      </c>
      <c r="B474" s="52" t="s">
        <v>558</v>
      </c>
      <c r="C474" s="52" t="s">
        <v>838</v>
      </c>
      <c r="D474" s="52" t="s">
        <v>839</v>
      </c>
      <c r="E474" s="53" t="str">
        <f t="shared" ref="E474:E479" si="251">+IF(C474="GESTIÓN TERRITORIAL","GET",IF(C474="DERECHOS HUMANOS","DHH",IF(C474="GESTIÓN CORPORATIVA","GCO",IF(C474="PLANEACIÓN ESTRATÉGICA","PLE",IF(C474="GERENCIA DE LA INFORMACIÓN","GDI","N/A")))))</f>
        <v>DHH</v>
      </c>
      <c r="F474" s="53" t="str">
        <f t="shared" si="223"/>
        <v>CDS</v>
      </c>
      <c r="G474" s="53" t="str">
        <f t="shared" ref="G474:G479" si="252">+IF(OR(LEN(H474)=1,LEN(H474)=2),H474,IF(LEN(H474)=4,MID(H474,1,1),MID(H474,1,2)))</f>
        <v>F</v>
      </c>
      <c r="H474" s="54" t="s">
        <v>119</v>
      </c>
      <c r="I474" s="53" t="str">
        <f t="shared" ref="I474:I479" si="253">+IF(OR(E474="",F474="",H474=""),"",CONCATENATE(E474,"-",F474,"-",H474))</f>
        <v>DHH-CDS-F002</v>
      </c>
      <c r="J474" s="61" t="s">
        <v>1923</v>
      </c>
      <c r="K474" s="55" t="s">
        <v>28</v>
      </c>
      <c r="L474" s="56">
        <f t="shared" ref="L474:L480" si="254">+IF(M474=0,"",VALUE(M474))</f>
        <v>43565</v>
      </c>
      <c r="M474" s="57">
        <v>43565</v>
      </c>
      <c r="N474" s="51">
        <f t="shared" ref="N474:N480" ca="1" si="255">+IF(K474="Anulado","",IF(M474="","",DAYS360(M474,TODAY())))</f>
        <v>310</v>
      </c>
      <c r="O474" s="58"/>
      <c r="P474" s="59" t="s">
        <v>1994</v>
      </c>
      <c r="Q474" s="55">
        <v>2</v>
      </c>
      <c r="R474" s="54" t="s">
        <v>197</v>
      </c>
      <c r="U474" s="12"/>
      <c r="W474" s="13"/>
      <c r="X474" s="13"/>
      <c r="Y474" s="13"/>
      <c r="Z474" s="14"/>
      <c r="AA474" s="15"/>
    </row>
    <row r="475" spans="1:27" s="11" customFormat="1" ht="18" x14ac:dyDescent="0.2">
      <c r="A475" s="51">
        <f>+SUBTOTAL(103,$D$4:D475)</f>
        <v>472</v>
      </c>
      <c r="B475" s="52" t="s">
        <v>558</v>
      </c>
      <c r="C475" s="52" t="s">
        <v>838</v>
      </c>
      <c r="D475" s="52" t="s">
        <v>839</v>
      </c>
      <c r="E475" s="53" t="str">
        <f t="shared" si="251"/>
        <v>DHH</v>
      </c>
      <c r="F475" s="53" t="str">
        <f t="shared" si="223"/>
        <v>CDS</v>
      </c>
      <c r="G475" s="53" t="str">
        <f t="shared" si="252"/>
        <v>F</v>
      </c>
      <c r="H475" s="54" t="s">
        <v>122</v>
      </c>
      <c r="I475" s="53" t="str">
        <f t="shared" si="253"/>
        <v>DHH-CDS-F003</v>
      </c>
      <c r="J475" s="61" t="s">
        <v>1924</v>
      </c>
      <c r="K475" s="55" t="s">
        <v>28</v>
      </c>
      <c r="L475" s="56">
        <f t="shared" si="254"/>
        <v>43441</v>
      </c>
      <c r="M475" s="57">
        <v>43441</v>
      </c>
      <c r="N475" s="51">
        <f t="shared" ca="1" si="255"/>
        <v>433</v>
      </c>
      <c r="O475" s="58"/>
      <c r="P475" s="59" t="s">
        <v>1920</v>
      </c>
      <c r="Q475" s="55">
        <v>1</v>
      </c>
      <c r="R475" s="54"/>
      <c r="U475" s="12"/>
      <c r="W475" s="13"/>
      <c r="X475" s="13"/>
      <c r="Y475" s="13"/>
      <c r="Z475" s="14"/>
      <c r="AA475" s="15"/>
    </row>
    <row r="476" spans="1:27" s="11" customFormat="1" x14ac:dyDescent="0.2">
      <c r="A476" s="51">
        <f>+SUBTOTAL(103,$D$4:D476)</f>
        <v>473</v>
      </c>
      <c r="B476" s="52" t="s">
        <v>558</v>
      </c>
      <c r="C476" s="52" t="s">
        <v>838</v>
      </c>
      <c r="D476" s="52" t="s">
        <v>839</v>
      </c>
      <c r="E476" s="53" t="str">
        <f t="shared" si="251"/>
        <v>DHH</v>
      </c>
      <c r="F476" s="53" t="str">
        <f t="shared" si="223"/>
        <v>CDS</v>
      </c>
      <c r="G476" s="53" t="str">
        <f t="shared" si="252"/>
        <v>F</v>
      </c>
      <c r="H476" s="54" t="s">
        <v>125</v>
      </c>
      <c r="I476" s="53" t="str">
        <f t="shared" si="253"/>
        <v>DHH-CDS-F004</v>
      </c>
      <c r="J476" s="61" t="s">
        <v>1925</v>
      </c>
      <c r="K476" s="55" t="s">
        <v>28</v>
      </c>
      <c r="L476" s="56">
        <f t="shared" si="254"/>
        <v>43441</v>
      </c>
      <c r="M476" s="57">
        <v>43441</v>
      </c>
      <c r="N476" s="51">
        <f t="shared" ca="1" si="255"/>
        <v>433</v>
      </c>
      <c r="O476" s="58"/>
      <c r="P476" s="59" t="s">
        <v>1920</v>
      </c>
      <c r="Q476" s="55">
        <v>1</v>
      </c>
      <c r="R476" s="54"/>
      <c r="U476" s="12"/>
      <c r="W476" s="13"/>
      <c r="X476" s="13"/>
      <c r="Y476" s="13"/>
      <c r="Z476" s="14"/>
      <c r="AA476" s="15"/>
    </row>
    <row r="477" spans="1:27" s="11" customFormat="1" x14ac:dyDescent="0.2">
      <c r="A477" s="51">
        <f>+SUBTOTAL(103,$D$4:D477)</f>
        <v>474</v>
      </c>
      <c r="B477" s="52" t="s">
        <v>558</v>
      </c>
      <c r="C477" s="52" t="s">
        <v>838</v>
      </c>
      <c r="D477" s="52" t="s">
        <v>839</v>
      </c>
      <c r="E477" s="53" t="str">
        <f t="shared" si="251"/>
        <v>DHH</v>
      </c>
      <c r="F477" s="53" t="str">
        <f t="shared" si="223"/>
        <v>CDS</v>
      </c>
      <c r="G477" s="53" t="str">
        <f t="shared" si="252"/>
        <v>F</v>
      </c>
      <c r="H477" s="54" t="s">
        <v>128</v>
      </c>
      <c r="I477" s="53" t="str">
        <f t="shared" si="253"/>
        <v>DHH-CDS-F005</v>
      </c>
      <c r="J477" s="61" t="s">
        <v>1926</v>
      </c>
      <c r="K477" s="55" t="s">
        <v>28</v>
      </c>
      <c r="L477" s="56">
        <f t="shared" si="254"/>
        <v>43441</v>
      </c>
      <c r="M477" s="57">
        <v>43441</v>
      </c>
      <c r="N477" s="51">
        <f t="shared" ca="1" si="255"/>
        <v>433</v>
      </c>
      <c r="O477" s="58"/>
      <c r="P477" s="59" t="s">
        <v>1920</v>
      </c>
      <c r="Q477" s="55">
        <v>1</v>
      </c>
      <c r="R477" s="54"/>
      <c r="U477" s="12"/>
      <c r="W477" s="13"/>
      <c r="X477" s="13"/>
      <c r="Y477" s="13"/>
      <c r="Z477" s="14"/>
      <c r="AA477" s="15"/>
    </row>
    <row r="478" spans="1:27" s="11" customFormat="1" ht="18" x14ac:dyDescent="0.2">
      <c r="A478" s="51">
        <f>+SUBTOTAL(103,$D$4:D478)</f>
        <v>475</v>
      </c>
      <c r="B478" s="52" t="s">
        <v>558</v>
      </c>
      <c r="C478" s="52" t="s">
        <v>838</v>
      </c>
      <c r="D478" s="52" t="s">
        <v>839</v>
      </c>
      <c r="E478" s="53" t="str">
        <f t="shared" si="251"/>
        <v>DHH</v>
      </c>
      <c r="F478" s="53" t="str">
        <f t="shared" si="223"/>
        <v>CDS</v>
      </c>
      <c r="G478" s="53" t="str">
        <f t="shared" si="252"/>
        <v>F</v>
      </c>
      <c r="H478" s="54" t="s">
        <v>131</v>
      </c>
      <c r="I478" s="53" t="str">
        <f t="shared" si="253"/>
        <v>DHH-CDS-F006</v>
      </c>
      <c r="J478" s="61" t="s">
        <v>1927</v>
      </c>
      <c r="K478" s="55" t="s">
        <v>28</v>
      </c>
      <c r="L478" s="56">
        <f t="shared" si="254"/>
        <v>43565</v>
      </c>
      <c r="M478" s="57">
        <v>43565</v>
      </c>
      <c r="N478" s="51">
        <f t="shared" ca="1" si="255"/>
        <v>310</v>
      </c>
      <c r="O478" s="58"/>
      <c r="P478" s="59" t="s">
        <v>1994</v>
      </c>
      <c r="Q478" s="55">
        <v>2</v>
      </c>
      <c r="R478" s="54" t="s">
        <v>197</v>
      </c>
      <c r="U478" s="12"/>
      <c r="W478" s="13"/>
      <c r="X478" s="13"/>
      <c r="Y478" s="13"/>
      <c r="Z478" s="14"/>
      <c r="AA478" s="15"/>
    </row>
    <row r="479" spans="1:27" s="11" customFormat="1" x14ac:dyDescent="0.2">
      <c r="A479" s="51">
        <f>+SUBTOTAL(103,$D$4:D479)</f>
        <v>476</v>
      </c>
      <c r="B479" s="52" t="s">
        <v>558</v>
      </c>
      <c r="C479" s="52" t="s">
        <v>838</v>
      </c>
      <c r="D479" s="52" t="s">
        <v>839</v>
      </c>
      <c r="E479" s="53" t="str">
        <f t="shared" si="251"/>
        <v>DHH</v>
      </c>
      <c r="F479" s="53" t="str">
        <f t="shared" si="223"/>
        <v>CDS</v>
      </c>
      <c r="G479" s="53" t="str">
        <f t="shared" si="252"/>
        <v>F</v>
      </c>
      <c r="H479" s="54" t="s">
        <v>134</v>
      </c>
      <c r="I479" s="53" t="str">
        <f t="shared" si="253"/>
        <v>DHH-CDS-F007</v>
      </c>
      <c r="J479" s="61" t="s">
        <v>1928</v>
      </c>
      <c r="K479" s="55" t="s">
        <v>28</v>
      </c>
      <c r="L479" s="56">
        <f t="shared" si="254"/>
        <v>43441</v>
      </c>
      <c r="M479" s="57">
        <v>43441</v>
      </c>
      <c r="N479" s="51">
        <f t="shared" ca="1" si="255"/>
        <v>433</v>
      </c>
      <c r="O479" s="58"/>
      <c r="P479" s="59" t="s">
        <v>1920</v>
      </c>
      <c r="Q479" s="55">
        <v>1</v>
      </c>
      <c r="R479" s="54"/>
      <c r="U479" s="12"/>
      <c r="W479" s="13"/>
      <c r="X479" s="13"/>
      <c r="Y479" s="13"/>
      <c r="Z479" s="14"/>
      <c r="AA479" s="15"/>
    </row>
    <row r="480" spans="1:27" s="11" customFormat="1" x14ac:dyDescent="0.2">
      <c r="A480" s="51">
        <f>+SUBTOTAL(103,$D$4:D480)</f>
        <v>477</v>
      </c>
      <c r="B480" s="52" t="s">
        <v>558</v>
      </c>
      <c r="C480" s="52" t="s">
        <v>838</v>
      </c>
      <c r="D480" s="52" t="s">
        <v>839</v>
      </c>
      <c r="E480" s="53" t="str">
        <f t="shared" ref="E480:E487" si="256">+IF(C480="GESTIÓN TERRITORIAL","GET",IF(C480="DERECHOS HUMANOS","DHH",IF(C480="GESTIÓN CORPORATIVA","GCO",IF(C480="PLANEACIÓN ESTRATÉGICA","PLE",IF(C480="GERENCIA DE LA INFORMACIÓN","GDI","N/A")))))</f>
        <v>DHH</v>
      </c>
      <c r="F480" s="53" t="str">
        <f t="shared" si="223"/>
        <v>CDS</v>
      </c>
      <c r="G480" s="53" t="str">
        <f t="shared" ref="G480:G487" si="257">+IF(OR(LEN(H480)=1,LEN(H480)=2),H480,IF(LEN(H480)=4,MID(H480,1,1),MID(H480,1,2)))</f>
        <v>F</v>
      </c>
      <c r="H480" s="54" t="s">
        <v>137</v>
      </c>
      <c r="I480" s="53" t="str">
        <f t="shared" ref="I480:I487" si="258">+IF(OR(E480="",F480="",H480=""),"",CONCATENATE(E480,"-",F480,"-",H480))</f>
        <v>DHH-CDS-F008</v>
      </c>
      <c r="J480" s="61" t="s">
        <v>1930</v>
      </c>
      <c r="K480" s="55" t="s">
        <v>28</v>
      </c>
      <c r="L480" s="56">
        <f t="shared" si="254"/>
        <v>43707</v>
      </c>
      <c r="M480" s="57">
        <v>43707</v>
      </c>
      <c r="N480" s="51">
        <f t="shared" ca="1" si="255"/>
        <v>170</v>
      </c>
      <c r="O480" s="58"/>
      <c r="P480" s="59" t="s">
        <v>2084</v>
      </c>
      <c r="Q480" s="55">
        <v>2</v>
      </c>
      <c r="R480" s="54"/>
      <c r="U480" s="12"/>
      <c r="W480" s="13"/>
      <c r="X480" s="13"/>
      <c r="Y480" s="13"/>
      <c r="Z480" s="14"/>
      <c r="AA480" s="15"/>
    </row>
    <row r="481" spans="1:27" s="11" customFormat="1" x14ac:dyDescent="0.2">
      <c r="A481" s="51">
        <f>+SUBTOTAL(103,$D$4:D481)</f>
        <v>478</v>
      </c>
      <c r="B481" s="52" t="s">
        <v>558</v>
      </c>
      <c r="C481" s="52" t="s">
        <v>838</v>
      </c>
      <c r="D481" s="52" t="s">
        <v>839</v>
      </c>
      <c r="E481" s="53" t="str">
        <f t="shared" si="256"/>
        <v>DHH</v>
      </c>
      <c r="F481" s="53" t="str">
        <f t="shared" si="223"/>
        <v>CDS</v>
      </c>
      <c r="G481" s="53" t="str">
        <f t="shared" si="257"/>
        <v>F</v>
      </c>
      <c r="H481" s="54" t="s">
        <v>140</v>
      </c>
      <c r="I481" s="53" t="str">
        <f t="shared" si="258"/>
        <v>DHH-CDS-F009</v>
      </c>
      <c r="J481" s="61" t="s">
        <v>1929</v>
      </c>
      <c r="K481" s="55" t="s">
        <v>28</v>
      </c>
      <c r="L481" s="56">
        <f t="shared" ref="L481:L487" si="259">+IF(M481=0,"",VALUE(M481))</f>
        <v>43707</v>
      </c>
      <c r="M481" s="57">
        <v>43707</v>
      </c>
      <c r="N481" s="51">
        <f t="shared" ref="N481:N487" ca="1" si="260">+IF(K481="Anulado","",IF(M481="","",DAYS360(M481,TODAY())))</f>
        <v>170</v>
      </c>
      <c r="O481" s="58"/>
      <c r="P481" s="59" t="s">
        <v>2084</v>
      </c>
      <c r="Q481" s="55">
        <v>2</v>
      </c>
      <c r="R481" s="54"/>
      <c r="U481" s="12"/>
      <c r="W481" s="13"/>
      <c r="X481" s="13"/>
      <c r="Y481" s="13"/>
      <c r="Z481" s="14"/>
      <c r="AA481" s="15"/>
    </row>
    <row r="482" spans="1:27" s="11" customFormat="1" ht="18" x14ac:dyDescent="0.2">
      <c r="A482" s="51">
        <f>+SUBTOTAL(103,$D$4:D482)</f>
        <v>479</v>
      </c>
      <c r="B482" s="52" t="s">
        <v>558</v>
      </c>
      <c r="C482" s="52" t="s">
        <v>838</v>
      </c>
      <c r="D482" s="52" t="s">
        <v>839</v>
      </c>
      <c r="E482" s="53" t="str">
        <f t="shared" si="256"/>
        <v>DHH</v>
      </c>
      <c r="F482" s="53" t="str">
        <f t="shared" si="223"/>
        <v>CDS</v>
      </c>
      <c r="G482" s="53" t="str">
        <f t="shared" si="257"/>
        <v>F</v>
      </c>
      <c r="H482" s="54" t="s">
        <v>143</v>
      </c>
      <c r="I482" s="53" t="str">
        <f t="shared" si="258"/>
        <v>DHH-CDS-F010</v>
      </c>
      <c r="J482" s="61" t="s">
        <v>1931</v>
      </c>
      <c r="K482" s="55" t="s">
        <v>28</v>
      </c>
      <c r="L482" s="56">
        <f t="shared" si="259"/>
        <v>43441</v>
      </c>
      <c r="M482" s="57">
        <v>43441</v>
      </c>
      <c r="N482" s="51">
        <f t="shared" ca="1" si="260"/>
        <v>433</v>
      </c>
      <c r="O482" s="58"/>
      <c r="P482" s="59" t="s">
        <v>1920</v>
      </c>
      <c r="Q482" s="55">
        <v>1</v>
      </c>
      <c r="R482" s="54"/>
      <c r="U482" s="12"/>
      <c r="W482" s="13"/>
      <c r="X482" s="13"/>
      <c r="Y482" s="13"/>
      <c r="Z482" s="14"/>
      <c r="AA482" s="15"/>
    </row>
    <row r="483" spans="1:27" s="11" customFormat="1" ht="18" x14ac:dyDescent="0.2">
      <c r="A483" s="51">
        <f>+SUBTOTAL(103,$D$4:D483)</f>
        <v>480</v>
      </c>
      <c r="B483" s="52" t="s">
        <v>558</v>
      </c>
      <c r="C483" s="52" t="s">
        <v>838</v>
      </c>
      <c r="D483" s="52" t="s">
        <v>839</v>
      </c>
      <c r="E483" s="53" t="str">
        <f t="shared" si="256"/>
        <v>DHH</v>
      </c>
      <c r="F483" s="53" t="str">
        <f t="shared" si="223"/>
        <v>CDS</v>
      </c>
      <c r="G483" s="53" t="str">
        <f t="shared" si="257"/>
        <v>F</v>
      </c>
      <c r="H483" s="54" t="s">
        <v>146</v>
      </c>
      <c r="I483" s="53" t="str">
        <f t="shared" si="258"/>
        <v>DHH-CDS-F011</v>
      </c>
      <c r="J483" s="61" t="s">
        <v>1938</v>
      </c>
      <c r="K483" s="55" t="s">
        <v>28</v>
      </c>
      <c r="L483" s="56">
        <f t="shared" si="259"/>
        <v>43441</v>
      </c>
      <c r="M483" s="57">
        <v>43441</v>
      </c>
      <c r="N483" s="51">
        <f t="shared" ca="1" si="260"/>
        <v>433</v>
      </c>
      <c r="O483" s="58"/>
      <c r="P483" s="59" t="s">
        <v>1920</v>
      </c>
      <c r="Q483" s="55">
        <v>1</v>
      </c>
      <c r="R483" s="54"/>
      <c r="U483" s="12"/>
      <c r="W483" s="13"/>
      <c r="X483" s="13"/>
      <c r="Y483" s="13"/>
      <c r="Z483" s="14"/>
      <c r="AA483" s="15"/>
    </row>
    <row r="484" spans="1:27" s="11" customFormat="1" x14ac:dyDescent="0.2">
      <c r="A484" s="51">
        <f>+SUBTOTAL(103,$D$4:D484)</f>
        <v>481</v>
      </c>
      <c r="B484" s="52" t="s">
        <v>558</v>
      </c>
      <c r="C484" s="52" t="s">
        <v>838</v>
      </c>
      <c r="D484" s="52" t="s">
        <v>839</v>
      </c>
      <c r="E484" s="53" t="str">
        <f t="shared" si="256"/>
        <v>DHH</v>
      </c>
      <c r="F484" s="53" t="str">
        <f t="shared" si="223"/>
        <v>CDS</v>
      </c>
      <c r="G484" s="53" t="str">
        <f t="shared" si="257"/>
        <v>F</v>
      </c>
      <c r="H484" s="54" t="s">
        <v>147</v>
      </c>
      <c r="I484" s="53" t="str">
        <f t="shared" si="258"/>
        <v>DHH-CDS-F012</v>
      </c>
      <c r="J484" s="61" t="s">
        <v>1932</v>
      </c>
      <c r="K484" s="55" t="s">
        <v>28</v>
      </c>
      <c r="L484" s="56">
        <f t="shared" si="259"/>
        <v>43441</v>
      </c>
      <c r="M484" s="57">
        <v>43441</v>
      </c>
      <c r="N484" s="51">
        <f t="shared" ca="1" si="260"/>
        <v>433</v>
      </c>
      <c r="O484" s="58"/>
      <c r="P484" s="59" t="s">
        <v>1920</v>
      </c>
      <c r="Q484" s="55">
        <v>1</v>
      </c>
      <c r="R484" s="54"/>
      <c r="U484" s="12"/>
      <c r="W484" s="13"/>
      <c r="X484" s="13"/>
      <c r="Y484" s="13"/>
      <c r="Z484" s="14"/>
      <c r="AA484" s="15"/>
    </row>
    <row r="485" spans="1:27" s="11" customFormat="1" ht="27" x14ac:dyDescent="0.2">
      <c r="A485" s="51">
        <f>+SUBTOTAL(103,$D$4:D485)</f>
        <v>482</v>
      </c>
      <c r="B485" s="52" t="s">
        <v>558</v>
      </c>
      <c r="C485" s="52" t="s">
        <v>838</v>
      </c>
      <c r="D485" s="52" t="s">
        <v>839</v>
      </c>
      <c r="E485" s="53" t="str">
        <f t="shared" si="256"/>
        <v>DHH</v>
      </c>
      <c r="F485" s="53" t="str">
        <f t="shared" si="223"/>
        <v>CDS</v>
      </c>
      <c r="G485" s="53" t="str">
        <f t="shared" si="257"/>
        <v>F</v>
      </c>
      <c r="H485" s="54" t="s">
        <v>151</v>
      </c>
      <c r="I485" s="53" t="str">
        <f t="shared" si="258"/>
        <v>DHH-CDS-F013</v>
      </c>
      <c r="J485" s="61" t="s">
        <v>1933</v>
      </c>
      <c r="K485" s="55" t="s">
        <v>28</v>
      </c>
      <c r="L485" s="56">
        <f t="shared" si="259"/>
        <v>43441</v>
      </c>
      <c r="M485" s="57">
        <v>43441</v>
      </c>
      <c r="N485" s="51">
        <f t="shared" ca="1" si="260"/>
        <v>433</v>
      </c>
      <c r="O485" s="58"/>
      <c r="P485" s="59" t="s">
        <v>1920</v>
      </c>
      <c r="Q485" s="55">
        <v>1</v>
      </c>
      <c r="R485" s="54"/>
      <c r="U485" s="12"/>
      <c r="W485" s="13"/>
      <c r="X485" s="13"/>
      <c r="Y485" s="13"/>
      <c r="Z485" s="14"/>
      <c r="AA485" s="15"/>
    </row>
    <row r="486" spans="1:27" s="60" customFormat="1" x14ac:dyDescent="0.2">
      <c r="A486" s="51">
        <f>+SUBTOTAL(103,$D$4:D486)</f>
        <v>483</v>
      </c>
      <c r="B486" s="52" t="s">
        <v>558</v>
      </c>
      <c r="C486" s="52" t="s">
        <v>838</v>
      </c>
      <c r="D486" s="52" t="s">
        <v>839</v>
      </c>
      <c r="E486" s="53" t="str">
        <f t="shared" si="256"/>
        <v>DHH</v>
      </c>
      <c r="F486" s="53" t="str">
        <f t="shared" si="223"/>
        <v>CDS</v>
      </c>
      <c r="G486" s="53" t="str">
        <f t="shared" si="257"/>
        <v>F</v>
      </c>
      <c r="H486" s="54" t="s">
        <v>154</v>
      </c>
      <c r="I486" s="53" t="str">
        <f t="shared" si="258"/>
        <v>DHH-CDS-F014</v>
      </c>
      <c r="J486" s="61" t="s">
        <v>2085</v>
      </c>
      <c r="K486" s="55" t="s">
        <v>28</v>
      </c>
      <c r="L486" s="56">
        <f t="shared" si="259"/>
        <v>43707</v>
      </c>
      <c r="M486" s="57">
        <v>43707</v>
      </c>
      <c r="N486" s="51">
        <f t="shared" ca="1" si="260"/>
        <v>170</v>
      </c>
      <c r="O486" s="58"/>
      <c r="P486" s="59" t="s">
        <v>2083</v>
      </c>
      <c r="Q486" s="55">
        <v>1</v>
      </c>
      <c r="R486" s="54" t="s">
        <v>197</v>
      </c>
      <c r="U486" s="62"/>
      <c r="W486" s="63"/>
      <c r="X486" s="63"/>
      <c r="Y486" s="63"/>
      <c r="Z486" s="64"/>
      <c r="AA486" s="65"/>
    </row>
    <row r="487" spans="1:27" s="60" customFormat="1" ht="27" x14ac:dyDescent="0.2">
      <c r="A487" s="51">
        <f>+SUBTOTAL(103,$D$4:D487)</f>
        <v>484</v>
      </c>
      <c r="B487" s="52" t="s">
        <v>558</v>
      </c>
      <c r="C487" s="52" t="s">
        <v>838</v>
      </c>
      <c r="D487" s="52" t="s">
        <v>839</v>
      </c>
      <c r="E487" s="53" t="str">
        <f t="shared" si="256"/>
        <v>DHH</v>
      </c>
      <c r="F487" s="53" t="str">
        <f t="shared" si="223"/>
        <v>CDS</v>
      </c>
      <c r="G487" s="53" t="str">
        <f t="shared" si="257"/>
        <v>F</v>
      </c>
      <c r="H487" s="54" t="s">
        <v>157</v>
      </c>
      <c r="I487" s="53" t="str">
        <f t="shared" si="258"/>
        <v>DHH-CDS-F015</v>
      </c>
      <c r="J487" s="61" t="s">
        <v>1933</v>
      </c>
      <c r="K487" s="55" t="s">
        <v>28</v>
      </c>
      <c r="L487" s="56">
        <f t="shared" si="259"/>
        <v>43707</v>
      </c>
      <c r="M487" s="57">
        <v>43707</v>
      </c>
      <c r="N487" s="51">
        <f t="shared" ca="1" si="260"/>
        <v>170</v>
      </c>
      <c r="O487" s="58"/>
      <c r="P487" s="59" t="s">
        <v>2083</v>
      </c>
      <c r="Q487" s="55">
        <v>1</v>
      </c>
      <c r="R487" s="54" t="s">
        <v>197</v>
      </c>
      <c r="U487" s="62"/>
      <c r="W487" s="63"/>
      <c r="X487" s="63"/>
      <c r="Y487" s="63"/>
      <c r="Z487" s="64"/>
      <c r="AA487" s="65"/>
    </row>
    <row r="488" spans="1:27" s="11" customFormat="1" x14ac:dyDescent="0.2">
      <c r="A488" s="51">
        <f>+SUBTOTAL(103,$D$4:D488)</f>
        <v>485</v>
      </c>
      <c r="B488" s="52" t="s">
        <v>558</v>
      </c>
      <c r="C488" s="52" t="s">
        <v>838</v>
      </c>
      <c r="D488" s="52" t="s">
        <v>840</v>
      </c>
      <c r="E488" s="53" t="str">
        <f t="shared" si="214"/>
        <v>DHH</v>
      </c>
      <c r="F488" s="53" t="str">
        <f t="shared" si="223"/>
        <v>FPD</v>
      </c>
      <c r="G488" s="53" t="str">
        <f t="shared" si="216"/>
        <v>C</v>
      </c>
      <c r="H488" s="54" t="s">
        <v>26</v>
      </c>
      <c r="I488" s="53" t="str">
        <f t="shared" si="217"/>
        <v>DHH-FPD-C</v>
      </c>
      <c r="J488" s="61" t="s">
        <v>27</v>
      </c>
      <c r="K488" s="55" t="s">
        <v>28</v>
      </c>
      <c r="L488" s="56">
        <f t="shared" si="203"/>
        <v>42919</v>
      </c>
      <c r="M488" s="57">
        <v>42919</v>
      </c>
      <c r="N488" s="51">
        <f t="shared" ca="1" si="215"/>
        <v>947</v>
      </c>
      <c r="O488" s="58"/>
      <c r="P488" s="59" t="s">
        <v>841</v>
      </c>
      <c r="Q488" s="55">
        <v>1</v>
      </c>
      <c r="R488" s="54" t="s">
        <v>842</v>
      </c>
      <c r="U488" s="12"/>
      <c r="W488" s="13"/>
      <c r="X488" s="13"/>
      <c r="Y488" s="13"/>
      <c r="Z488" s="14" t="str">
        <f t="shared" si="210"/>
        <v/>
      </c>
      <c r="AA488" s="15"/>
    </row>
    <row r="489" spans="1:27" s="11" customFormat="1" ht="18" x14ac:dyDescent="0.2">
      <c r="A489" s="51">
        <f>+SUBTOTAL(103,$D$4:D489)</f>
        <v>486</v>
      </c>
      <c r="B489" s="52" t="s">
        <v>558</v>
      </c>
      <c r="C489" s="52" t="s">
        <v>838</v>
      </c>
      <c r="D489" s="52" t="s">
        <v>840</v>
      </c>
      <c r="E489" s="53" t="str">
        <f t="shared" si="214"/>
        <v>DHH</v>
      </c>
      <c r="F489" s="53" t="str">
        <f t="shared" si="223"/>
        <v>FPD</v>
      </c>
      <c r="G489" s="53" t="str">
        <f t="shared" si="216"/>
        <v>MR</v>
      </c>
      <c r="H489" s="54" t="s">
        <v>31</v>
      </c>
      <c r="I489" s="53" t="str">
        <f t="shared" si="217"/>
        <v>DHH-FPD-MR</v>
      </c>
      <c r="J489" s="61" t="s">
        <v>2158</v>
      </c>
      <c r="K489" s="55" t="s">
        <v>28</v>
      </c>
      <c r="L489" s="56">
        <f t="shared" si="203"/>
        <v>43759</v>
      </c>
      <c r="M489" s="57">
        <v>43759</v>
      </c>
      <c r="N489" s="51">
        <f t="shared" ca="1" si="215"/>
        <v>119</v>
      </c>
      <c r="O489" s="58"/>
      <c r="P489" s="59" t="s">
        <v>2116</v>
      </c>
      <c r="Q489" s="55">
        <v>2</v>
      </c>
      <c r="R489" s="54" t="s">
        <v>843</v>
      </c>
      <c r="U489" s="12"/>
      <c r="W489" s="13"/>
      <c r="X489" s="13"/>
      <c r="Y489" s="13"/>
      <c r="Z489" s="14" t="str">
        <f t="shared" si="210"/>
        <v/>
      </c>
      <c r="AA489" s="15"/>
    </row>
    <row r="490" spans="1:27" s="18" customFormat="1" ht="15" customHeight="1" x14ac:dyDescent="0.2">
      <c r="A490" s="51">
        <f>+SUBTOTAL(103,$D$4:D490)</f>
        <v>487</v>
      </c>
      <c r="B490" s="66" t="s">
        <v>558</v>
      </c>
      <c r="C490" s="66" t="s">
        <v>838</v>
      </c>
      <c r="D490" s="66" t="s">
        <v>840</v>
      </c>
      <c r="E490" s="67" t="str">
        <f t="shared" ref="E490" si="261">+IF(C490="GESTIÓN TERRITORIAL","GET",IF(C490="DERECHOS HUMANOS","DHH",IF(C490="GESTIÓN CORPORATIVA","GCO",IF(C490="PLANEACIÓN ESTRATÉGICA","PLE",IF(C490="GERENCIA DE LA INFORMACIÓN","GDI","N/A")))))</f>
        <v>DHH</v>
      </c>
      <c r="F490" s="67" t="str">
        <f t="shared" si="223"/>
        <v>FPD</v>
      </c>
      <c r="G490" s="67" t="str">
        <f t="shared" ref="G490" si="262">+IF(OR(LEN(H490)=1,LEN(H490)=2),H490,IF(LEN(H490)=4,MID(H490,1,1),MID(H490,1,2)))</f>
        <v>M</v>
      </c>
      <c r="H490" s="68" t="s">
        <v>33</v>
      </c>
      <c r="I490" s="67" t="str">
        <f t="shared" ref="I490" si="263">+IF(OR(E490="",F490="",H490=""),"",CONCATENATE(E490,"-",F490,"-",H490))</f>
        <v>DHH-FPD-M001</v>
      </c>
      <c r="J490" s="61" t="s">
        <v>1892</v>
      </c>
      <c r="K490" s="69" t="s">
        <v>28</v>
      </c>
      <c r="L490" s="70">
        <f t="shared" ref="L490" si="264">+IF(M490=0,"",VALUE(M490))</f>
        <v>43418</v>
      </c>
      <c r="M490" s="71">
        <v>43418</v>
      </c>
      <c r="N490" s="72">
        <f t="shared" ref="N490" ca="1" si="265">+IF(K490="Anulado","",IF(M490="","",DAYS360(M490,TODAY())))</f>
        <v>456</v>
      </c>
      <c r="O490" s="73"/>
      <c r="P490" s="74" t="s">
        <v>1893</v>
      </c>
      <c r="Q490" s="69">
        <v>1</v>
      </c>
      <c r="R490" s="68" t="s">
        <v>197</v>
      </c>
      <c r="U490" s="19"/>
      <c r="W490" s="20"/>
      <c r="X490" s="20" t="s">
        <v>547</v>
      </c>
      <c r="Y490" s="20"/>
      <c r="Z490" s="21" t="str">
        <f t="shared" ref="Z490" si="266">IF(Y490=0,"",EVEN(Y490)/2)</f>
        <v/>
      </c>
      <c r="AA490" s="22" t="s">
        <v>847</v>
      </c>
    </row>
    <row r="491" spans="1:27" s="11" customFormat="1" ht="38.25" x14ac:dyDescent="0.2">
      <c r="A491" s="51">
        <f>+SUBTOTAL(103,$D$4:D491)</f>
        <v>488</v>
      </c>
      <c r="B491" s="52" t="s">
        <v>558</v>
      </c>
      <c r="C491" s="52" t="s">
        <v>838</v>
      </c>
      <c r="D491" s="52" t="s">
        <v>840</v>
      </c>
      <c r="E491" s="53" t="str">
        <f t="shared" si="214"/>
        <v>DHH</v>
      </c>
      <c r="F491" s="53" t="str">
        <f t="shared" si="223"/>
        <v>FPD</v>
      </c>
      <c r="G491" s="53" t="str">
        <f t="shared" si="216"/>
        <v>P</v>
      </c>
      <c r="H491" s="54" t="s">
        <v>57</v>
      </c>
      <c r="I491" s="53" t="str">
        <f t="shared" si="217"/>
        <v>DHH-FPD-P001</v>
      </c>
      <c r="J491" s="61" t="s">
        <v>844</v>
      </c>
      <c r="K491" s="55" t="s">
        <v>28</v>
      </c>
      <c r="L491" s="56">
        <f t="shared" si="203"/>
        <v>43008</v>
      </c>
      <c r="M491" s="57">
        <v>43008</v>
      </c>
      <c r="N491" s="51">
        <f t="shared" ca="1" si="215"/>
        <v>860</v>
      </c>
      <c r="O491" s="58"/>
      <c r="P491" s="59" t="s">
        <v>845</v>
      </c>
      <c r="Q491" s="55">
        <v>1</v>
      </c>
      <c r="R491" s="54" t="s">
        <v>846</v>
      </c>
      <c r="U491" s="12"/>
      <c r="W491" s="13"/>
      <c r="X491" s="13" t="s">
        <v>547</v>
      </c>
      <c r="Y491" s="13"/>
      <c r="Z491" s="14" t="str">
        <f t="shared" si="210"/>
        <v/>
      </c>
      <c r="AA491" s="15" t="s">
        <v>847</v>
      </c>
    </row>
    <row r="492" spans="1:27" s="11" customFormat="1" ht="18" x14ac:dyDescent="0.2">
      <c r="A492" s="51">
        <f>+SUBTOTAL(103,$D$4:D492)</f>
        <v>489</v>
      </c>
      <c r="B492" s="52" t="s">
        <v>558</v>
      </c>
      <c r="C492" s="52" t="s">
        <v>838</v>
      </c>
      <c r="D492" s="52" t="s">
        <v>840</v>
      </c>
      <c r="E492" s="53" t="str">
        <f t="shared" ref="E492" si="267">+IF(C492="GESTIÓN TERRITORIAL","GET",IF(C492="DERECHOS HUMANOS","DHH",IF(C492="GESTIÓN CORPORATIVA","GCO",IF(C492="PLANEACIÓN ESTRATÉGICA","PLE",IF(C492="GERENCIA DE LA INFORMACIÓN","GDI","N/A")))))</f>
        <v>DHH</v>
      </c>
      <c r="F492" s="53" t="str">
        <f t="shared" si="223"/>
        <v>FPD</v>
      </c>
      <c r="G492" s="53" t="str">
        <f t="shared" ref="G492" si="268">+IF(OR(LEN(H492)=1,LEN(H492)=2),H492,IF(LEN(H492)=4,MID(H492,1,1),MID(H492,1,2)))</f>
        <v>IN</v>
      </c>
      <c r="H492" s="54" t="s">
        <v>84</v>
      </c>
      <c r="I492" s="53" t="str">
        <f t="shared" ref="I492" si="269">+IF(OR(E492="",F492="",H492=""),"",CONCATENATE(E492,"-",F492,"-",H492))</f>
        <v>DHH-FPD-IN001</v>
      </c>
      <c r="J492" s="61" t="s">
        <v>1639</v>
      </c>
      <c r="K492" s="55" t="s">
        <v>28</v>
      </c>
      <c r="L492" s="56">
        <f t="shared" si="203"/>
        <v>43300</v>
      </c>
      <c r="M492" s="57">
        <v>43300</v>
      </c>
      <c r="N492" s="51">
        <f t="shared" ca="1" si="215"/>
        <v>571</v>
      </c>
      <c r="O492" s="58"/>
      <c r="P492" s="59" t="s">
        <v>1636</v>
      </c>
      <c r="Q492" s="55">
        <v>1</v>
      </c>
      <c r="R492" s="54"/>
      <c r="U492" s="12"/>
      <c r="W492" s="13"/>
      <c r="X492" s="13"/>
      <c r="Y492" s="13"/>
      <c r="Z492" s="14" t="str">
        <f t="shared" ref="Z492" si="270">IF(Y492=0,"",EVEN(Y492)/2)</f>
        <v/>
      </c>
      <c r="AA492" s="15"/>
    </row>
    <row r="493" spans="1:27" s="11" customFormat="1" x14ac:dyDescent="0.2">
      <c r="A493" s="51">
        <f>+SUBTOTAL(103,$D$4:D493)</f>
        <v>490</v>
      </c>
      <c r="B493" s="52" t="s">
        <v>558</v>
      </c>
      <c r="C493" s="52" t="s">
        <v>838</v>
      </c>
      <c r="D493" s="52" t="s">
        <v>840</v>
      </c>
      <c r="E493" s="53" t="str">
        <f t="shared" si="214"/>
        <v>DHH</v>
      </c>
      <c r="F493" s="53" t="str">
        <f t="shared" si="223"/>
        <v>FPD</v>
      </c>
      <c r="G493" s="53" t="str">
        <f t="shared" si="216"/>
        <v>IN</v>
      </c>
      <c r="H493" s="54" t="s">
        <v>87</v>
      </c>
      <c r="I493" s="53" t="str">
        <f t="shared" si="217"/>
        <v>DHH-FPD-IN002</v>
      </c>
      <c r="J493" s="61" t="s">
        <v>848</v>
      </c>
      <c r="K493" s="55" t="s">
        <v>28</v>
      </c>
      <c r="L493" s="56">
        <f t="shared" si="203"/>
        <v>43300</v>
      </c>
      <c r="M493" s="57">
        <v>43300</v>
      </c>
      <c r="N493" s="51">
        <f t="shared" ca="1" si="215"/>
        <v>571</v>
      </c>
      <c r="O493" s="58"/>
      <c r="P493" s="59" t="s">
        <v>1636</v>
      </c>
      <c r="Q493" s="55">
        <v>1</v>
      </c>
      <c r="R493" s="54"/>
      <c r="U493" s="12"/>
      <c r="W493" s="13"/>
      <c r="X493" s="13"/>
      <c r="Y493" s="13"/>
      <c r="Z493" s="14" t="str">
        <f t="shared" si="210"/>
        <v/>
      </c>
      <c r="AA493" s="15"/>
    </row>
    <row r="494" spans="1:27" s="11" customFormat="1" ht="18" x14ac:dyDescent="0.2">
      <c r="A494" s="51">
        <f>+SUBTOTAL(103,$D$4:D494)</f>
        <v>491</v>
      </c>
      <c r="B494" s="52" t="s">
        <v>558</v>
      </c>
      <c r="C494" s="52" t="s">
        <v>838</v>
      </c>
      <c r="D494" s="52" t="s">
        <v>840</v>
      </c>
      <c r="E494" s="53" t="str">
        <f t="shared" si="214"/>
        <v>DHH</v>
      </c>
      <c r="F494" s="53" t="str">
        <f t="shared" si="223"/>
        <v>FPD</v>
      </c>
      <c r="G494" s="53" t="str">
        <f t="shared" si="216"/>
        <v>IN</v>
      </c>
      <c r="H494" s="54" t="s">
        <v>90</v>
      </c>
      <c r="I494" s="53" t="str">
        <f t="shared" si="217"/>
        <v>DHH-FPD-IN003</v>
      </c>
      <c r="J494" s="61" t="s">
        <v>1639</v>
      </c>
      <c r="K494" s="55" t="s">
        <v>217</v>
      </c>
      <c r="L494" s="56">
        <f t="shared" si="203"/>
        <v>43038</v>
      </c>
      <c r="M494" s="57">
        <v>43038</v>
      </c>
      <c r="N494" s="51" t="str">
        <f t="shared" ca="1" si="215"/>
        <v/>
      </c>
      <c r="O494" s="58">
        <v>43339</v>
      </c>
      <c r="P494" s="59" t="s">
        <v>1725</v>
      </c>
      <c r="Q494" s="55">
        <v>1</v>
      </c>
      <c r="R494" s="54"/>
      <c r="U494" s="12"/>
      <c r="W494" s="13"/>
      <c r="X494" s="13"/>
      <c r="Y494" s="13"/>
      <c r="Z494" s="14" t="str">
        <f t="shared" si="210"/>
        <v/>
      </c>
      <c r="AA494" s="15"/>
    </row>
    <row r="495" spans="1:27" s="11" customFormat="1" ht="27" x14ac:dyDescent="0.2">
      <c r="A495" s="51">
        <f>+SUBTOTAL(103,$D$4:D495)</f>
        <v>492</v>
      </c>
      <c r="B495" s="52" t="s">
        <v>558</v>
      </c>
      <c r="C495" s="52" t="s">
        <v>838</v>
      </c>
      <c r="D495" s="52" t="s">
        <v>840</v>
      </c>
      <c r="E495" s="53" t="str">
        <f t="shared" si="214"/>
        <v>DHH</v>
      </c>
      <c r="F495" s="53" t="str">
        <f t="shared" si="223"/>
        <v>FPD</v>
      </c>
      <c r="G495" s="53" t="str">
        <f t="shared" si="216"/>
        <v>IN</v>
      </c>
      <c r="H495" s="54" t="s">
        <v>105</v>
      </c>
      <c r="I495" s="53" t="str">
        <f t="shared" si="217"/>
        <v>DHH-FPD-IN008</v>
      </c>
      <c r="J495" s="61" t="s">
        <v>1635</v>
      </c>
      <c r="K495" s="55" t="s">
        <v>28</v>
      </c>
      <c r="L495" s="56">
        <f t="shared" si="203"/>
        <v>43300</v>
      </c>
      <c r="M495" s="57">
        <v>43300</v>
      </c>
      <c r="N495" s="51">
        <f t="shared" ca="1" si="215"/>
        <v>571</v>
      </c>
      <c r="O495" s="58"/>
      <c r="P495" s="59" t="s">
        <v>1637</v>
      </c>
      <c r="Q495" s="55">
        <v>2</v>
      </c>
      <c r="R495" s="54"/>
      <c r="U495" s="12"/>
      <c r="W495" s="13"/>
      <c r="X495" s="13"/>
      <c r="Y495" s="13"/>
      <c r="Z495" s="14" t="str">
        <f t="shared" si="210"/>
        <v/>
      </c>
      <c r="AA495" s="15"/>
    </row>
    <row r="496" spans="1:27" s="11" customFormat="1" ht="18" x14ac:dyDescent="0.2">
      <c r="A496" s="51">
        <f>+SUBTOTAL(103,$D$4:D496)</f>
        <v>493</v>
      </c>
      <c r="B496" s="52" t="s">
        <v>558</v>
      </c>
      <c r="C496" s="52" t="s">
        <v>838</v>
      </c>
      <c r="D496" s="52" t="s">
        <v>840</v>
      </c>
      <c r="E496" s="53" t="str">
        <f t="shared" si="214"/>
        <v>DHH</v>
      </c>
      <c r="F496" s="53" t="str">
        <f t="shared" si="223"/>
        <v>FPD</v>
      </c>
      <c r="G496" s="53" t="str">
        <f t="shared" si="216"/>
        <v>IN</v>
      </c>
      <c r="H496" s="54" t="s">
        <v>107</v>
      </c>
      <c r="I496" s="53" t="str">
        <f t="shared" si="217"/>
        <v>DHH-FPD-IN009</v>
      </c>
      <c r="J496" s="61" t="s">
        <v>850</v>
      </c>
      <c r="K496" s="55" t="s">
        <v>28</v>
      </c>
      <c r="L496" s="56">
        <f t="shared" si="203"/>
        <v>43300</v>
      </c>
      <c r="M496" s="57">
        <v>43300</v>
      </c>
      <c r="N496" s="51">
        <f t="shared" ca="1" si="215"/>
        <v>571</v>
      </c>
      <c r="O496" s="58"/>
      <c r="P496" s="59" t="s">
        <v>1638</v>
      </c>
      <c r="Q496" s="55">
        <v>2</v>
      </c>
      <c r="R496" s="54"/>
      <c r="U496" s="12"/>
      <c r="W496" s="13"/>
      <c r="X496" s="13"/>
      <c r="Y496" s="13"/>
      <c r="Z496" s="14" t="str">
        <f t="shared" si="210"/>
        <v/>
      </c>
      <c r="AA496" s="15"/>
    </row>
    <row r="497" spans="1:27" s="11" customFormat="1" ht="18" x14ac:dyDescent="0.2">
      <c r="A497" s="51">
        <f>+SUBTOTAL(103,$D$4:D497)</f>
        <v>494</v>
      </c>
      <c r="B497" s="52" t="s">
        <v>558</v>
      </c>
      <c r="C497" s="52" t="s">
        <v>838</v>
      </c>
      <c r="D497" s="52" t="s">
        <v>840</v>
      </c>
      <c r="E497" s="53" t="str">
        <f t="shared" si="214"/>
        <v>DHH</v>
      </c>
      <c r="F497" s="53" t="str">
        <f t="shared" si="223"/>
        <v>FPD</v>
      </c>
      <c r="G497" s="53" t="str">
        <f t="shared" si="216"/>
        <v>IN</v>
      </c>
      <c r="H497" s="54" t="s">
        <v>111</v>
      </c>
      <c r="I497" s="53" t="str">
        <f t="shared" si="217"/>
        <v>DHH-FPD-IN011</v>
      </c>
      <c r="J497" s="61" t="s">
        <v>851</v>
      </c>
      <c r="K497" s="55" t="s">
        <v>28</v>
      </c>
      <c r="L497" s="56">
        <f t="shared" si="203"/>
        <v>43098</v>
      </c>
      <c r="M497" s="57">
        <v>43098</v>
      </c>
      <c r="N497" s="51">
        <f t="shared" ca="1" si="215"/>
        <v>771</v>
      </c>
      <c r="O497" s="58"/>
      <c r="P497" s="59" t="s">
        <v>852</v>
      </c>
      <c r="Q497" s="55">
        <v>1</v>
      </c>
      <c r="R497" s="54"/>
      <c r="U497" s="12"/>
      <c r="W497" s="13"/>
      <c r="X497" s="13"/>
      <c r="Y497" s="13"/>
      <c r="Z497" s="14" t="str">
        <f t="shared" si="210"/>
        <v/>
      </c>
      <c r="AA497" s="15"/>
    </row>
    <row r="498" spans="1:27" s="11" customFormat="1" ht="18" x14ac:dyDescent="0.2">
      <c r="A498" s="51">
        <f>+SUBTOTAL(103,$D$4:D498)</f>
        <v>495</v>
      </c>
      <c r="B498" s="52" t="s">
        <v>558</v>
      </c>
      <c r="C498" s="52" t="s">
        <v>838</v>
      </c>
      <c r="D498" s="52" t="s">
        <v>840</v>
      </c>
      <c r="E498" s="53" t="str">
        <f t="shared" si="214"/>
        <v>DHH</v>
      </c>
      <c r="F498" s="53" t="str">
        <f t="shared" si="223"/>
        <v>FPD</v>
      </c>
      <c r="G498" s="53" t="str">
        <f t="shared" si="216"/>
        <v>IN</v>
      </c>
      <c r="H498" s="54" t="s">
        <v>114</v>
      </c>
      <c r="I498" s="53" t="str">
        <f t="shared" si="217"/>
        <v>DHH-FPD-IN012</v>
      </c>
      <c r="J498" s="61" t="s">
        <v>853</v>
      </c>
      <c r="K498" s="55" t="s">
        <v>28</v>
      </c>
      <c r="L498" s="56">
        <f t="shared" si="203"/>
        <v>43098</v>
      </c>
      <c r="M498" s="57">
        <v>43098</v>
      </c>
      <c r="N498" s="51">
        <f t="shared" ca="1" si="215"/>
        <v>771</v>
      </c>
      <c r="O498" s="58"/>
      <c r="P498" s="59" t="s">
        <v>852</v>
      </c>
      <c r="Q498" s="55">
        <v>1</v>
      </c>
      <c r="R498" s="54"/>
      <c r="U498" s="12"/>
      <c r="W498" s="13"/>
      <c r="X498" s="13"/>
      <c r="Y498" s="13"/>
      <c r="Z498" s="14" t="str">
        <f t="shared" si="210"/>
        <v/>
      </c>
      <c r="AA498" s="15"/>
    </row>
    <row r="499" spans="1:27" s="11" customFormat="1" ht="18" x14ac:dyDescent="0.2">
      <c r="A499" s="51">
        <f>+SUBTOTAL(103,$D$4:D499)</f>
        <v>496</v>
      </c>
      <c r="B499" s="10" t="s">
        <v>558</v>
      </c>
      <c r="C499" s="10" t="s">
        <v>838</v>
      </c>
      <c r="D499" s="10" t="s">
        <v>840</v>
      </c>
      <c r="E499" s="53" t="str">
        <f t="shared" si="214"/>
        <v>DHH</v>
      </c>
      <c r="F499" s="53" t="str">
        <f t="shared" si="223"/>
        <v>FPD</v>
      </c>
      <c r="G499" s="53" t="str">
        <f t="shared" si="216"/>
        <v>IN</v>
      </c>
      <c r="H499" s="54" t="s">
        <v>240</v>
      </c>
      <c r="I499" s="53" t="str">
        <f t="shared" si="217"/>
        <v>DHH-FPD-IN013</v>
      </c>
      <c r="J499" s="61" t="s">
        <v>854</v>
      </c>
      <c r="K499" s="55" t="s">
        <v>28</v>
      </c>
      <c r="L499" s="56">
        <f t="shared" si="203"/>
        <v>43098</v>
      </c>
      <c r="M499" s="57">
        <v>43098</v>
      </c>
      <c r="N499" s="51">
        <f t="shared" ca="1" si="215"/>
        <v>771</v>
      </c>
      <c r="O499" s="58"/>
      <c r="P499" s="59" t="s">
        <v>852</v>
      </c>
      <c r="Q499" s="55">
        <v>1</v>
      </c>
      <c r="R499" s="54"/>
      <c r="U499" s="12"/>
      <c r="W499" s="13"/>
      <c r="X499" s="13"/>
      <c r="Y499" s="13"/>
      <c r="Z499" s="14" t="str">
        <f t="shared" si="210"/>
        <v/>
      </c>
      <c r="AA499" s="15"/>
    </row>
    <row r="500" spans="1:27" s="11" customFormat="1" ht="18" x14ac:dyDescent="0.2">
      <c r="A500" s="51">
        <f>+SUBTOTAL(103,$D$4:D500)</f>
        <v>497</v>
      </c>
      <c r="B500" s="10" t="s">
        <v>558</v>
      </c>
      <c r="C500" s="10" t="s">
        <v>838</v>
      </c>
      <c r="D500" s="10" t="s">
        <v>840</v>
      </c>
      <c r="E500" s="53" t="str">
        <f t="shared" ref="E500:E501" si="271">+IF(C500="GESTIÓN TERRITORIAL","GET",IF(C500="DERECHOS HUMANOS","DHH",IF(C500="GESTIÓN CORPORATIVA","GCO",IF(C500="PLANEACIÓN ESTRATÉGICA","PLE",IF(C500="GERENCIA DE LA INFORMACIÓN","GDI","N/A")))))</f>
        <v>DHH</v>
      </c>
      <c r="F500" s="53" t="str">
        <f t="shared" si="223"/>
        <v>FPD</v>
      </c>
      <c r="G500" s="53" t="str">
        <f t="shared" ref="G500:G501" si="272">+IF(OR(LEN(H500)=1,LEN(H500)=2),H500,IF(LEN(H500)=4,MID(H500,1,1),MID(H500,1,2)))</f>
        <v>IN</v>
      </c>
      <c r="H500" s="54" t="s">
        <v>243</v>
      </c>
      <c r="I500" s="53" t="str">
        <f t="shared" ref="I500:I501" si="273">+IF(OR(E500="",F500="",H500=""),"",CONCATENATE(E500,"-",F500,"-",H500))</f>
        <v>DHH-FPD-IN014</v>
      </c>
      <c r="J500" s="61" t="s">
        <v>1894</v>
      </c>
      <c r="K500" s="55" t="s">
        <v>28</v>
      </c>
      <c r="L500" s="56">
        <f t="shared" ref="L500:L501" si="274">+IF(M500=0,"",VALUE(M500))</f>
        <v>43418</v>
      </c>
      <c r="M500" s="57">
        <v>43418</v>
      </c>
      <c r="N500" s="51">
        <f t="shared" ref="N500:N501" ca="1" si="275">+IF(K500="Anulado","",IF(M500="","",DAYS360(M500,TODAY())))</f>
        <v>456</v>
      </c>
      <c r="O500" s="58"/>
      <c r="P500" s="59" t="s">
        <v>1895</v>
      </c>
      <c r="Q500" s="55">
        <v>1</v>
      </c>
      <c r="R500" s="54" t="s">
        <v>197</v>
      </c>
      <c r="U500" s="12"/>
      <c r="W500" s="13"/>
      <c r="X500" s="13"/>
      <c r="Y500" s="13"/>
      <c r="Z500" s="14" t="str">
        <f t="shared" ref="Z500:Z501" si="276">IF(Y500=0,"",EVEN(Y500)/2)</f>
        <v/>
      </c>
      <c r="AA500" s="15"/>
    </row>
    <row r="501" spans="1:27" s="11" customFormat="1" ht="27" x14ac:dyDescent="0.2">
      <c r="A501" s="51">
        <f>+SUBTOTAL(103,$D$4:D501)</f>
        <v>498</v>
      </c>
      <c r="B501" s="10" t="s">
        <v>558</v>
      </c>
      <c r="C501" s="10" t="s">
        <v>838</v>
      </c>
      <c r="D501" s="10" t="s">
        <v>840</v>
      </c>
      <c r="E501" s="53" t="str">
        <f t="shared" si="271"/>
        <v>DHH</v>
      </c>
      <c r="F501" s="53" t="str">
        <f t="shared" si="223"/>
        <v>FPD</v>
      </c>
      <c r="G501" s="53" t="str">
        <f t="shared" si="272"/>
        <v>IN</v>
      </c>
      <c r="H501" s="54" t="s">
        <v>246</v>
      </c>
      <c r="I501" s="53" t="str">
        <f t="shared" si="273"/>
        <v>DHH-FPD-IN015</v>
      </c>
      <c r="J501" s="61" t="s">
        <v>1897</v>
      </c>
      <c r="K501" s="55" t="s">
        <v>28</v>
      </c>
      <c r="L501" s="56">
        <f t="shared" si="274"/>
        <v>43418</v>
      </c>
      <c r="M501" s="57">
        <v>43418</v>
      </c>
      <c r="N501" s="51">
        <f t="shared" ca="1" si="275"/>
        <v>456</v>
      </c>
      <c r="O501" s="58"/>
      <c r="P501" s="59" t="s">
        <v>1896</v>
      </c>
      <c r="Q501" s="55">
        <v>1</v>
      </c>
      <c r="R501" s="54" t="s">
        <v>197</v>
      </c>
      <c r="U501" s="12"/>
      <c r="W501" s="13"/>
      <c r="X501" s="13"/>
      <c r="Y501" s="13"/>
      <c r="Z501" s="14" t="str">
        <f t="shared" si="276"/>
        <v/>
      </c>
      <c r="AA501" s="15"/>
    </row>
    <row r="502" spans="1:27" s="11" customFormat="1" ht="18" x14ac:dyDescent="0.2">
      <c r="A502" s="51">
        <f>+SUBTOTAL(103,$D$4:D502)</f>
        <v>499</v>
      </c>
      <c r="B502" s="10" t="s">
        <v>558</v>
      </c>
      <c r="C502" s="10" t="s">
        <v>838</v>
      </c>
      <c r="D502" s="10" t="s">
        <v>840</v>
      </c>
      <c r="E502" s="53" t="str">
        <f t="shared" si="214"/>
        <v>DHH</v>
      </c>
      <c r="F502" s="53" t="str">
        <f t="shared" si="223"/>
        <v>FPD</v>
      </c>
      <c r="G502" s="53" t="str">
        <f t="shared" si="216"/>
        <v>F</v>
      </c>
      <c r="H502" s="54" t="s">
        <v>116</v>
      </c>
      <c r="I502" s="53" t="str">
        <f t="shared" si="217"/>
        <v>DHH-FPD-F001</v>
      </c>
      <c r="J502" s="61" t="s">
        <v>855</v>
      </c>
      <c r="K502" s="55" t="s">
        <v>28</v>
      </c>
      <c r="L502" s="56">
        <f t="shared" si="203"/>
        <v>43565</v>
      </c>
      <c r="M502" s="57">
        <v>43565</v>
      </c>
      <c r="N502" s="51">
        <f t="shared" ca="1" si="215"/>
        <v>310</v>
      </c>
      <c r="O502" s="58"/>
      <c r="P502" s="59" t="s">
        <v>1989</v>
      </c>
      <c r="Q502" s="55">
        <v>2</v>
      </c>
      <c r="R502" s="54" t="s">
        <v>856</v>
      </c>
      <c r="U502" s="12"/>
      <c r="W502" s="13"/>
      <c r="X502" s="13"/>
      <c r="Y502" s="13"/>
      <c r="Z502" s="14" t="str">
        <f t="shared" si="210"/>
        <v/>
      </c>
      <c r="AA502" s="15"/>
    </row>
    <row r="503" spans="1:27" s="11" customFormat="1" x14ac:dyDescent="0.2">
      <c r="A503" s="51">
        <f>+SUBTOTAL(103,$D$4:D503)</f>
        <v>500</v>
      </c>
      <c r="B503" s="10" t="s">
        <v>558</v>
      </c>
      <c r="C503" s="10" t="s">
        <v>838</v>
      </c>
      <c r="D503" s="10" t="s">
        <v>840</v>
      </c>
      <c r="E503" s="53" t="str">
        <f t="shared" si="214"/>
        <v>DHH</v>
      </c>
      <c r="F503" s="53" t="str">
        <f t="shared" si="223"/>
        <v>FPD</v>
      </c>
      <c r="G503" s="53" t="str">
        <f t="shared" si="216"/>
        <v>F</v>
      </c>
      <c r="H503" s="54" t="s">
        <v>119</v>
      </c>
      <c r="I503" s="53" t="str">
        <f t="shared" si="217"/>
        <v>DHH-FPD-F002</v>
      </c>
      <c r="J503" s="61" t="s">
        <v>857</v>
      </c>
      <c r="K503" s="55" t="s">
        <v>28</v>
      </c>
      <c r="L503" s="56">
        <f t="shared" si="203"/>
        <v>43098</v>
      </c>
      <c r="M503" s="57">
        <v>43098</v>
      </c>
      <c r="N503" s="51">
        <f t="shared" ca="1" si="215"/>
        <v>771</v>
      </c>
      <c r="O503" s="58"/>
      <c r="P503" s="59" t="s">
        <v>852</v>
      </c>
      <c r="Q503" s="55">
        <v>1</v>
      </c>
      <c r="R503" s="54"/>
      <c r="U503" s="12"/>
      <c r="W503" s="13"/>
      <c r="X503" s="13"/>
      <c r="Y503" s="13"/>
      <c r="Z503" s="14" t="str">
        <f t="shared" si="210"/>
        <v/>
      </c>
      <c r="AA503" s="15"/>
    </row>
    <row r="504" spans="1:27" s="11" customFormat="1" x14ac:dyDescent="0.2">
      <c r="A504" s="51">
        <f>+SUBTOTAL(103,$D$4:D504)</f>
        <v>501</v>
      </c>
      <c r="B504" s="10" t="s">
        <v>558</v>
      </c>
      <c r="C504" s="10" t="s">
        <v>838</v>
      </c>
      <c r="D504" s="10" t="s">
        <v>840</v>
      </c>
      <c r="E504" s="53" t="str">
        <f t="shared" si="214"/>
        <v>DHH</v>
      </c>
      <c r="F504" s="53" t="str">
        <f t="shared" si="223"/>
        <v>FPD</v>
      </c>
      <c r="G504" s="53" t="str">
        <f t="shared" si="216"/>
        <v>F</v>
      </c>
      <c r="H504" s="54" t="s">
        <v>122</v>
      </c>
      <c r="I504" s="53" t="str">
        <f t="shared" si="217"/>
        <v>DHH-FPD-F003</v>
      </c>
      <c r="J504" s="61" t="s">
        <v>858</v>
      </c>
      <c r="K504" s="55" t="s">
        <v>28</v>
      </c>
      <c r="L504" s="56">
        <f t="shared" si="203"/>
        <v>43098</v>
      </c>
      <c r="M504" s="57">
        <v>43098</v>
      </c>
      <c r="N504" s="51">
        <f t="shared" ca="1" si="215"/>
        <v>771</v>
      </c>
      <c r="O504" s="58"/>
      <c r="P504" s="59" t="s">
        <v>852</v>
      </c>
      <c r="Q504" s="55">
        <v>1</v>
      </c>
      <c r="R504" s="54"/>
      <c r="U504" s="12"/>
      <c r="W504" s="13"/>
      <c r="X504" s="13"/>
      <c r="Y504" s="13"/>
      <c r="Z504" s="14" t="str">
        <f t="shared" si="210"/>
        <v/>
      </c>
      <c r="AA504" s="15"/>
    </row>
    <row r="505" spans="1:27" s="11" customFormat="1" x14ac:dyDescent="0.2">
      <c r="A505" s="51">
        <f>+SUBTOTAL(103,$D$4:D505)</f>
        <v>502</v>
      </c>
      <c r="B505" s="10" t="s">
        <v>558</v>
      </c>
      <c r="C505" s="10" t="s">
        <v>838</v>
      </c>
      <c r="D505" s="10" t="s">
        <v>840</v>
      </c>
      <c r="E505" s="53" t="str">
        <f t="shared" si="214"/>
        <v>DHH</v>
      </c>
      <c r="F505" s="53" t="str">
        <f t="shared" si="223"/>
        <v>FPD</v>
      </c>
      <c r="G505" s="53" t="str">
        <f t="shared" si="216"/>
        <v>F</v>
      </c>
      <c r="H505" s="54" t="s">
        <v>125</v>
      </c>
      <c r="I505" s="53" t="str">
        <f t="shared" si="217"/>
        <v>DHH-FPD-F004</v>
      </c>
      <c r="J505" s="61" t="s">
        <v>859</v>
      </c>
      <c r="K505" s="55" t="s">
        <v>28</v>
      </c>
      <c r="L505" s="56">
        <f t="shared" si="203"/>
        <v>43098</v>
      </c>
      <c r="M505" s="57">
        <v>43098</v>
      </c>
      <c r="N505" s="51">
        <f t="shared" ca="1" si="215"/>
        <v>771</v>
      </c>
      <c r="O505" s="58"/>
      <c r="P505" s="59" t="s">
        <v>852</v>
      </c>
      <c r="Q505" s="55">
        <v>1</v>
      </c>
      <c r="R505" s="54"/>
      <c r="U505" s="12"/>
      <c r="W505" s="13"/>
      <c r="X505" s="13"/>
      <c r="Y505" s="13"/>
      <c r="Z505" s="14" t="str">
        <f t="shared" si="210"/>
        <v/>
      </c>
      <c r="AA505" s="15"/>
    </row>
    <row r="506" spans="1:27" s="11" customFormat="1" x14ac:dyDescent="0.2">
      <c r="A506" s="51">
        <f>+SUBTOTAL(103,$D$4:D506)</f>
        <v>503</v>
      </c>
      <c r="B506" s="10" t="s">
        <v>558</v>
      </c>
      <c r="C506" s="10" t="s">
        <v>838</v>
      </c>
      <c r="D506" s="10" t="s">
        <v>840</v>
      </c>
      <c r="E506" s="53" t="str">
        <f t="shared" si="214"/>
        <v>DHH</v>
      </c>
      <c r="F506" s="53" t="str">
        <f t="shared" si="223"/>
        <v>FPD</v>
      </c>
      <c r="G506" s="53" t="str">
        <f t="shared" si="216"/>
        <v>F</v>
      </c>
      <c r="H506" s="54" t="s">
        <v>128</v>
      </c>
      <c r="I506" s="53" t="str">
        <f t="shared" si="217"/>
        <v>DHH-FPD-F005</v>
      </c>
      <c r="J506" s="61" t="s">
        <v>860</v>
      </c>
      <c r="K506" s="55" t="s">
        <v>28</v>
      </c>
      <c r="L506" s="56">
        <f t="shared" si="203"/>
        <v>43098</v>
      </c>
      <c r="M506" s="57">
        <v>43098</v>
      </c>
      <c r="N506" s="51">
        <f t="shared" ca="1" si="215"/>
        <v>771</v>
      </c>
      <c r="O506" s="58"/>
      <c r="P506" s="59" t="s">
        <v>852</v>
      </c>
      <c r="Q506" s="55">
        <v>1</v>
      </c>
      <c r="R506" s="54"/>
      <c r="U506" s="12"/>
      <c r="W506" s="13"/>
      <c r="X506" s="13"/>
      <c r="Y506" s="13"/>
      <c r="Z506" s="14" t="str">
        <f t="shared" si="210"/>
        <v/>
      </c>
      <c r="AA506" s="15"/>
    </row>
    <row r="507" spans="1:27" s="11" customFormat="1" x14ac:dyDescent="0.2">
      <c r="A507" s="51">
        <f>+SUBTOTAL(103,$D$4:D507)</f>
        <v>504</v>
      </c>
      <c r="B507" s="10" t="s">
        <v>558</v>
      </c>
      <c r="C507" s="10" t="s">
        <v>838</v>
      </c>
      <c r="D507" s="10" t="s">
        <v>840</v>
      </c>
      <c r="E507" s="53" t="str">
        <f t="shared" si="214"/>
        <v>DHH</v>
      </c>
      <c r="F507" s="53" t="str">
        <f t="shared" si="223"/>
        <v>FPD</v>
      </c>
      <c r="G507" s="53" t="str">
        <f t="shared" si="216"/>
        <v>F</v>
      </c>
      <c r="H507" s="54" t="s">
        <v>131</v>
      </c>
      <c r="I507" s="53" t="str">
        <f t="shared" si="217"/>
        <v>DHH-FPD-F006</v>
      </c>
      <c r="J507" s="61" t="s">
        <v>861</v>
      </c>
      <c r="K507" s="55" t="s">
        <v>28</v>
      </c>
      <c r="L507" s="56">
        <f t="shared" si="203"/>
        <v>43565</v>
      </c>
      <c r="M507" s="57">
        <v>43565</v>
      </c>
      <c r="N507" s="51">
        <f t="shared" ca="1" si="215"/>
        <v>310</v>
      </c>
      <c r="O507" s="58"/>
      <c r="P507" s="59" t="s">
        <v>1990</v>
      </c>
      <c r="Q507" s="55">
        <v>2</v>
      </c>
      <c r="R507" s="54"/>
      <c r="U507" s="12"/>
      <c r="W507" s="13"/>
      <c r="X507" s="13"/>
      <c r="Y507" s="13"/>
      <c r="Z507" s="14" t="str">
        <f t="shared" si="210"/>
        <v/>
      </c>
      <c r="AA507" s="15"/>
    </row>
    <row r="508" spans="1:27" s="11" customFormat="1" ht="18" x14ac:dyDescent="0.2">
      <c r="A508" s="51">
        <f>+SUBTOTAL(103,$D$4:D508)</f>
        <v>505</v>
      </c>
      <c r="B508" s="10" t="s">
        <v>558</v>
      </c>
      <c r="C508" s="10" t="s">
        <v>838</v>
      </c>
      <c r="D508" s="10" t="s">
        <v>840</v>
      </c>
      <c r="E508" s="53" t="str">
        <f t="shared" si="214"/>
        <v>DHH</v>
      </c>
      <c r="F508" s="53" t="str">
        <f t="shared" si="223"/>
        <v>FPD</v>
      </c>
      <c r="G508" s="53" t="str">
        <f t="shared" si="216"/>
        <v>F</v>
      </c>
      <c r="H508" s="54" t="s">
        <v>134</v>
      </c>
      <c r="I508" s="53" t="str">
        <f t="shared" si="217"/>
        <v>DHH-FPD-F007</v>
      </c>
      <c r="J508" s="61" t="s">
        <v>1536</v>
      </c>
      <c r="K508" s="55" t="s">
        <v>28</v>
      </c>
      <c r="L508" s="56">
        <f t="shared" si="203"/>
        <v>43565</v>
      </c>
      <c r="M508" s="57">
        <v>43565</v>
      </c>
      <c r="N508" s="51">
        <f t="shared" ca="1" si="215"/>
        <v>310</v>
      </c>
      <c r="O508" s="58"/>
      <c r="P508" s="59" t="s">
        <v>1991</v>
      </c>
      <c r="Q508" s="55">
        <v>3</v>
      </c>
      <c r="R508" s="54"/>
      <c r="U508" s="12"/>
      <c r="W508" s="13"/>
      <c r="X508" s="13"/>
      <c r="Y508" s="13"/>
      <c r="Z508" s="14" t="str">
        <f t="shared" si="210"/>
        <v/>
      </c>
      <c r="AA508" s="15"/>
    </row>
    <row r="509" spans="1:27" s="11" customFormat="1" x14ac:dyDescent="0.2">
      <c r="A509" s="51">
        <f>+SUBTOTAL(103,$D$4:D509)</f>
        <v>506</v>
      </c>
      <c r="B509" s="10" t="s">
        <v>558</v>
      </c>
      <c r="C509" s="10" t="s">
        <v>838</v>
      </c>
      <c r="D509" s="10" t="s">
        <v>840</v>
      </c>
      <c r="E509" s="53" t="str">
        <f t="shared" si="214"/>
        <v>DHH</v>
      </c>
      <c r="F509" s="53" t="str">
        <f t="shared" si="223"/>
        <v>FPD</v>
      </c>
      <c r="G509" s="53" t="str">
        <f t="shared" si="216"/>
        <v>F</v>
      </c>
      <c r="H509" s="54" t="s">
        <v>137</v>
      </c>
      <c r="I509" s="53" t="str">
        <f t="shared" si="217"/>
        <v>DHH-FPD-F008</v>
      </c>
      <c r="J509" s="61" t="s">
        <v>862</v>
      </c>
      <c r="K509" s="55" t="s">
        <v>28</v>
      </c>
      <c r="L509" s="56">
        <f t="shared" si="203"/>
        <v>43038</v>
      </c>
      <c r="M509" s="57">
        <v>43038</v>
      </c>
      <c r="N509" s="51">
        <f t="shared" ca="1" si="215"/>
        <v>830</v>
      </c>
      <c r="O509" s="58"/>
      <c r="P509" s="59" t="s">
        <v>849</v>
      </c>
      <c r="Q509" s="55">
        <v>1</v>
      </c>
      <c r="R509" s="54"/>
      <c r="U509" s="12"/>
      <c r="W509" s="13"/>
      <c r="X509" s="13"/>
      <c r="Y509" s="13"/>
      <c r="Z509" s="14" t="str">
        <f t="shared" si="210"/>
        <v/>
      </c>
      <c r="AA509" s="15"/>
    </row>
    <row r="510" spans="1:27" s="11" customFormat="1" ht="18" x14ac:dyDescent="0.2">
      <c r="A510" s="51">
        <f>+SUBTOTAL(103,$D$4:D510)</f>
        <v>507</v>
      </c>
      <c r="B510" s="10" t="s">
        <v>558</v>
      </c>
      <c r="C510" s="10" t="s">
        <v>838</v>
      </c>
      <c r="D510" s="10" t="s">
        <v>840</v>
      </c>
      <c r="E510" s="53" t="str">
        <f t="shared" si="214"/>
        <v>DHH</v>
      </c>
      <c r="F510" s="53" t="str">
        <f t="shared" si="223"/>
        <v>FPD</v>
      </c>
      <c r="G510" s="53" t="str">
        <f t="shared" si="216"/>
        <v>F</v>
      </c>
      <c r="H510" s="54" t="s">
        <v>140</v>
      </c>
      <c r="I510" s="53" t="str">
        <f t="shared" si="217"/>
        <v>DHH-FPD-F009</v>
      </c>
      <c r="J510" s="61" t="s">
        <v>863</v>
      </c>
      <c r="K510" s="55" t="s">
        <v>28</v>
      </c>
      <c r="L510" s="56">
        <f t="shared" si="203"/>
        <v>43038</v>
      </c>
      <c r="M510" s="57">
        <v>43038</v>
      </c>
      <c r="N510" s="51">
        <f t="shared" ca="1" si="215"/>
        <v>830</v>
      </c>
      <c r="O510" s="58"/>
      <c r="P510" s="59" t="s">
        <v>849</v>
      </c>
      <c r="Q510" s="55">
        <v>1</v>
      </c>
      <c r="R510" s="54"/>
      <c r="U510" s="12"/>
      <c r="W510" s="13"/>
      <c r="X510" s="13"/>
      <c r="Y510" s="13"/>
      <c r="Z510" s="14" t="str">
        <f t="shared" si="210"/>
        <v/>
      </c>
      <c r="AA510" s="15"/>
    </row>
    <row r="511" spans="1:27" s="11" customFormat="1" ht="18" x14ac:dyDescent="0.2">
      <c r="A511" s="51">
        <f>+SUBTOTAL(103,$D$4:D511)</f>
        <v>508</v>
      </c>
      <c r="B511" s="10" t="s">
        <v>558</v>
      </c>
      <c r="C511" s="10" t="s">
        <v>838</v>
      </c>
      <c r="D511" s="10" t="s">
        <v>840</v>
      </c>
      <c r="E511" s="53" t="str">
        <f t="shared" ref="E511" si="277">+IF(C511="GESTIÓN TERRITORIAL","GET",IF(C511="DERECHOS HUMANOS","DHH",IF(C511="GESTIÓN CORPORATIVA","GCO",IF(C511="PLANEACIÓN ESTRATÉGICA","PLE",IF(C511="GERENCIA DE LA INFORMACIÓN","GDI","N/A")))))</f>
        <v>DHH</v>
      </c>
      <c r="F511" s="53" t="str">
        <f t="shared" si="223"/>
        <v>FPD</v>
      </c>
      <c r="G511" s="53" t="str">
        <f t="shared" si="216"/>
        <v>F</v>
      </c>
      <c r="H511" s="54" t="s">
        <v>143</v>
      </c>
      <c r="I511" s="53" t="str">
        <f t="shared" si="217"/>
        <v>DHH-FPD-F010</v>
      </c>
      <c r="J511" s="61" t="s">
        <v>1557</v>
      </c>
      <c r="K511" s="55" t="s">
        <v>28</v>
      </c>
      <c r="L511" s="56">
        <f t="shared" si="203"/>
        <v>43251</v>
      </c>
      <c r="M511" s="57">
        <v>43251</v>
      </c>
      <c r="N511" s="51">
        <f t="shared" ca="1" si="215"/>
        <v>620</v>
      </c>
      <c r="O511" s="58"/>
      <c r="P511" s="59" t="s">
        <v>1556</v>
      </c>
      <c r="Q511" s="55">
        <v>1</v>
      </c>
      <c r="R511" s="54"/>
      <c r="U511" s="12"/>
      <c r="W511" s="13"/>
      <c r="X511" s="13"/>
      <c r="Y511" s="13"/>
      <c r="Z511" s="14"/>
      <c r="AA511" s="15"/>
    </row>
    <row r="512" spans="1:27" s="11" customFormat="1" x14ac:dyDescent="0.2">
      <c r="A512" s="51">
        <f>+SUBTOTAL(103,$D$4:D512)</f>
        <v>509</v>
      </c>
      <c r="B512" s="10" t="s">
        <v>558</v>
      </c>
      <c r="C512" s="10" t="s">
        <v>838</v>
      </c>
      <c r="D512" s="10" t="s">
        <v>840</v>
      </c>
      <c r="E512" s="53" t="str">
        <f t="shared" si="214"/>
        <v>DHH</v>
      </c>
      <c r="F512" s="53" t="str">
        <f t="shared" si="223"/>
        <v>FPD</v>
      </c>
      <c r="G512" s="53" t="str">
        <f t="shared" si="216"/>
        <v>F</v>
      </c>
      <c r="H512" s="54" t="s">
        <v>146</v>
      </c>
      <c r="I512" s="53" t="str">
        <f t="shared" si="217"/>
        <v>DHH-FPD-F011</v>
      </c>
      <c r="J512" s="61" t="s">
        <v>864</v>
      </c>
      <c r="K512" s="55" t="s">
        <v>28</v>
      </c>
      <c r="L512" s="56">
        <f t="shared" si="203"/>
        <v>43565</v>
      </c>
      <c r="M512" s="57">
        <v>43565</v>
      </c>
      <c r="N512" s="51">
        <f t="shared" ca="1" si="215"/>
        <v>310</v>
      </c>
      <c r="O512" s="58"/>
      <c r="P512" s="59" t="s">
        <v>1992</v>
      </c>
      <c r="Q512" s="55">
        <v>3</v>
      </c>
      <c r="R512" s="54"/>
      <c r="U512" s="12"/>
      <c r="W512" s="13"/>
      <c r="X512" s="13"/>
      <c r="Y512" s="13"/>
      <c r="Z512" s="14" t="str">
        <f t="shared" si="210"/>
        <v/>
      </c>
      <c r="AA512" s="15"/>
    </row>
    <row r="513" spans="1:27" s="11" customFormat="1" x14ac:dyDescent="0.2">
      <c r="A513" s="51">
        <f>+SUBTOTAL(103,$D$4:D513)</f>
        <v>510</v>
      </c>
      <c r="B513" s="10" t="s">
        <v>558</v>
      </c>
      <c r="C513" s="10" t="s">
        <v>838</v>
      </c>
      <c r="D513" s="10" t="s">
        <v>840</v>
      </c>
      <c r="E513" s="53" t="str">
        <f t="shared" ref="E513" si="278">+IF(C513="GESTIÓN TERRITORIAL","GET",IF(C513="DERECHOS HUMANOS","DHH",IF(C513="GESTIÓN CORPORATIVA","GCO",IF(C513="PLANEACIÓN ESTRATÉGICA","PLE",IF(C513="GERENCIA DE LA INFORMACIÓN","GDI","N/A")))))</f>
        <v>DHH</v>
      </c>
      <c r="F513" s="53" t="str">
        <f t="shared" si="223"/>
        <v>FPD</v>
      </c>
      <c r="G513" s="53" t="str">
        <f t="shared" si="216"/>
        <v>F</v>
      </c>
      <c r="H513" s="54" t="s">
        <v>147</v>
      </c>
      <c r="I513" s="53" t="str">
        <f t="shared" si="217"/>
        <v>DHH-FPD-F012</v>
      </c>
      <c r="J513" s="61" t="s">
        <v>1558</v>
      </c>
      <c r="K513" s="55" t="s">
        <v>28</v>
      </c>
      <c r="L513" s="56">
        <f t="shared" si="203"/>
        <v>43251</v>
      </c>
      <c r="M513" s="57">
        <v>43251</v>
      </c>
      <c r="N513" s="51">
        <f t="shared" ca="1" si="215"/>
        <v>620</v>
      </c>
      <c r="O513" s="58"/>
      <c r="P513" s="59" t="s">
        <v>1556</v>
      </c>
      <c r="Q513" s="55">
        <v>1</v>
      </c>
      <c r="R513" s="54"/>
      <c r="U513" s="12"/>
      <c r="W513" s="13"/>
      <c r="X513" s="13"/>
      <c r="Y513" s="13"/>
      <c r="Z513" s="14"/>
      <c r="AA513" s="15"/>
    </row>
    <row r="514" spans="1:27" s="11" customFormat="1" x14ac:dyDescent="0.2">
      <c r="A514" s="51">
        <f>+SUBTOTAL(103,$D$4:D514)</f>
        <v>511</v>
      </c>
      <c r="B514" s="10" t="s">
        <v>558</v>
      </c>
      <c r="C514" s="10" t="s">
        <v>838</v>
      </c>
      <c r="D514" s="10" t="s">
        <v>840</v>
      </c>
      <c r="E514" s="53" t="str">
        <f t="shared" si="214"/>
        <v>DHH</v>
      </c>
      <c r="F514" s="53" t="str">
        <f t="shared" si="223"/>
        <v>FPD</v>
      </c>
      <c r="G514" s="53" t="str">
        <f t="shared" si="216"/>
        <v>F</v>
      </c>
      <c r="H514" s="54" t="s">
        <v>151</v>
      </c>
      <c r="I514" s="53" t="str">
        <f t="shared" si="217"/>
        <v>DHH-FPD-F013</v>
      </c>
      <c r="J514" s="61" t="s">
        <v>865</v>
      </c>
      <c r="K514" s="55" t="s">
        <v>28</v>
      </c>
      <c r="L514" s="56">
        <f t="shared" si="203"/>
        <v>43098</v>
      </c>
      <c r="M514" s="57">
        <v>43098</v>
      </c>
      <c r="N514" s="51">
        <f t="shared" ca="1" si="215"/>
        <v>771</v>
      </c>
      <c r="O514" s="58"/>
      <c r="P514" s="59" t="s">
        <v>852</v>
      </c>
      <c r="Q514" s="55">
        <v>1</v>
      </c>
      <c r="R514" s="54" t="s">
        <v>197</v>
      </c>
      <c r="U514" s="12"/>
      <c r="W514" s="13"/>
      <c r="X514" s="13"/>
      <c r="Y514" s="13"/>
      <c r="Z514" s="14" t="str">
        <f t="shared" si="210"/>
        <v/>
      </c>
      <c r="AA514" s="15"/>
    </row>
    <row r="515" spans="1:27" s="11" customFormat="1" x14ac:dyDescent="0.2">
      <c r="A515" s="51">
        <f>+SUBTOTAL(103,$D$4:D515)</f>
        <v>512</v>
      </c>
      <c r="B515" s="10" t="s">
        <v>558</v>
      </c>
      <c r="C515" s="10" t="s">
        <v>838</v>
      </c>
      <c r="D515" s="10" t="s">
        <v>840</v>
      </c>
      <c r="E515" s="53" t="str">
        <f t="shared" si="214"/>
        <v>DHH</v>
      </c>
      <c r="F515" s="53" t="str">
        <f t="shared" si="223"/>
        <v>FPD</v>
      </c>
      <c r="G515" s="53" t="str">
        <f t="shared" si="216"/>
        <v>F</v>
      </c>
      <c r="H515" s="54" t="s">
        <v>154</v>
      </c>
      <c r="I515" s="53" t="str">
        <f t="shared" si="217"/>
        <v>DHH-FPD-F014</v>
      </c>
      <c r="J515" s="61" t="s">
        <v>866</v>
      </c>
      <c r="K515" s="55" t="s">
        <v>28</v>
      </c>
      <c r="L515" s="56">
        <f t="shared" si="203"/>
        <v>43098</v>
      </c>
      <c r="M515" s="57">
        <v>43098</v>
      </c>
      <c r="N515" s="51">
        <f t="shared" ca="1" si="215"/>
        <v>771</v>
      </c>
      <c r="O515" s="58"/>
      <c r="P515" s="59" t="s">
        <v>852</v>
      </c>
      <c r="Q515" s="55">
        <v>1</v>
      </c>
      <c r="R515" s="54" t="s">
        <v>197</v>
      </c>
      <c r="U515" s="12"/>
      <c r="W515" s="13"/>
      <c r="X515" s="13"/>
      <c r="Y515" s="13"/>
      <c r="Z515" s="14" t="str">
        <f t="shared" si="210"/>
        <v/>
      </c>
      <c r="AA515" s="15"/>
    </row>
    <row r="516" spans="1:27" s="11" customFormat="1" x14ac:dyDescent="0.2">
      <c r="A516" s="51">
        <f>+SUBTOTAL(103,$D$4:D516)</f>
        <v>513</v>
      </c>
      <c r="B516" s="10" t="s">
        <v>558</v>
      </c>
      <c r="C516" s="10" t="s">
        <v>838</v>
      </c>
      <c r="D516" s="10" t="s">
        <v>840</v>
      </c>
      <c r="E516" s="53" t="str">
        <f t="shared" si="214"/>
        <v>DHH</v>
      </c>
      <c r="F516" s="53" t="str">
        <f t="shared" si="223"/>
        <v>FPD</v>
      </c>
      <c r="G516" s="53" t="str">
        <f t="shared" si="216"/>
        <v>F</v>
      </c>
      <c r="H516" s="54" t="s">
        <v>157</v>
      </c>
      <c r="I516" s="53" t="str">
        <f t="shared" si="217"/>
        <v>DHH-FPD-F015</v>
      </c>
      <c r="J516" s="61" t="s">
        <v>867</v>
      </c>
      <c r="K516" s="55" t="s">
        <v>28</v>
      </c>
      <c r="L516" s="56">
        <f t="shared" si="203"/>
        <v>43098</v>
      </c>
      <c r="M516" s="57">
        <v>43098</v>
      </c>
      <c r="N516" s="51">
        <f t="shared" ca="1" si="215"/>
        <v>771</v>
      </c>
      <c r="O516" s="58"/>
      <c r="P516" s="59" t="s">
        <v>852</v>
      </c>
      <c r="Q516" s="55">
        <v>1</v>
      </c>
      <c r="R516" s="54" t="s">
        <v>197</v>
      </c>
      <c r="U516" s="12"/>
      <c r="W516" s="13"/>
      <c r="X516" s="13"/>
      <c r="Y516" s="13"/>
      <c r="Z516" s="14" t="str">
        <f t="shared" si="210"/>
        <v/>
      </c>
      <c r="AA516" s="15"/>
    </row>
    <row r="517" spans="1:27" s="11" customFormat="1" x14ac:dyDescent="0.2">
      <c r="A517" s="51">
        <f>+SUBTOTAL(103,$D$4:D517)</f>
        <v>514</v>
      </c>
      <c r="B517" s="10" t="s">
        <v>558</v>
      </c>
      <c r="C517" s="10" t="s">
        <v>838</v>
      </c>
      <c r="D517" s="10" t="s">
        <v>840</v>
      </c>
      <c r="E517" s="53" t="str">
        <f t="shared" si="214"/>
        <v>DHH</v>
      </c>
      <c r="F517" s="53" t="str">
        <f t="shared" si="223"/>
        <v>FPD</v>
      </c>
      <c r="G517" s="53" t="str">
        <f t="shared" si="216"/>
        <v>F</v>
      </c>
      <c r="H517" s="54" t="s">
        <v>160</v>
      </c>
      <c r="I517" s="53" t="str">
        <f t="shared" si="217"/>
        <v>DHH-FPD-F016</v>
      </c>
      <c r="J517" s="61" t="s">
        <v>868</v>
      </c>
      <c r="K517" s="55" t="s">
        <v>28</v>
      </c>
      <c r="L517" s="56">
        <f t="shared" si="203"/>
        <v>43098</v>
      </c>
      <c r="M517" s="57">
        <v>43098</v>
      </c>
      <c r="N517" s="51">
        <f t="shared" ca="1" si="215"/>
        <v>771</v>
      </c>
      <c r="O517" s="58"/>
      <c r="P517" s="59" t="s">
        <v>852</v>
      </c>
      <c r="Q517" s="55">
        <v>1</v>
      </c>
      <c r="R517" s="54" t="s">
        <v>197</v>
      </c>
      <c r="U517" s="12"/>
      <c r="W517" s="13"/>
      <c r="X517" s="13"/>
      <c r="Y517" s="13"/>
      <c r="Z517" s="14" t="str">
        <f t="shared" si="210"/>
        <v/>
      </c>
      <c r="AA517" s="15"/>
    </row>
    <row r="518" spans="1:27" s="11" customFormat="1" x14ac:dyDescent="0.2">
      <c r="A518" s="51">
        <f>+SUBTOTAL(103,$D$4:D518)</f>
        <v>515</v>
      </c>
      <c r="B518" s="10" t="s">
        <v>558</v>
      </c>
      <c r="C518" s="10" t="s">
        <v>838</v>
      </c>
      <c r="D518" s="10" t="s">
        <v>840</v>
      </c>
      <c r="E518" s="53" t="str">
        <f t="shared" si="214"/>
        <v>DHH</v>
      </c>
      <c r="F518" s="53" t="str">
        <f t="shared" si="223"/>
        <v>FPD</v>
      </c>
      <c r="G518" s="53" t="str">
        <f t="shared" si="216"/>
        <v>F</v>
      </c>
      <c r="H518" s="54" t="s">
        <v>162</v>
      </c>
      <c r="I518" s="53" t="str">
        <f t="shared" si="217"/>
        <v>DHH-FPD-F017</v>
      </c>
      <c r="J518" s="61" t="s">
        <v>869</v>
      </c>
      <c r="K518" s="55" t="s">
        <v>28</v>
      </c>
      <c r="L518" s="56">
        <f t="shared" si="203"/>
        <v>43098</v>
      </c>
      <c r="M518" s="57">
        <v>43098</v>
      </c>
      <c r="N518" s="51">
        <f t="shared" ca="1" si="215"/>
        <v>771</v>
      </c>
      <c r="O518" s="58"/>
      <c r="P518" s="59" t="s">
        <v>852</v>
      </c>
      <c r="Q518" s="55">
        <v>1</v>
      </c>
      <c r="R518" s="54" t="s">
        <v>197</v>
      </c>
      <c r="U518" s="12"/>
      <c r="W518" s="13"/>
      <c r="X518" s="13"/>
      <c r="Y518" s="13"/>
      <c r="Z518" s="14" t="str">
        <f t="shared" si="210"/>
        <v/>
      </c>
      <c r="AA518" s="15"/>
    </row>
    <row r="519" spans="1:27" s="11" customFormat="1" x14ac:dyDescent="0.2">
      <c r="A519" s="51">
        <f>+SUBTOTAL(103,$D$4:D519)</f>
        <v>516</v>
      </c>
      <c r="B519" s="10" t="s">
        <v>558</v>
      </c>
      <c r="C519" s="10" t="s">
        <v>838</v>
      </c>
      <c r="D519" s="10" t="s">
        <v>840</v>
      </c>
      <c r="E519" s="53" t="str">
        <f t="shared" si="214"/>
        <v>DHH</v>
      </c>
      <c r="F519" s="53" t="str">
        <f t="shared" si="223"/>
        <v>FPD</v>
      </c>
      <c r="G519" s="53" t="str">
        <f t="shared" si="216"/>
        <v>F</v>
      </c>
      <c r="H519" s="54" t="s">
        <v>165</v>
      </c>
      <c r="I519" s="53" t="str">
        <f t="shared" si="217"/>
        <v>DHH-FPD-F018</v>
      </c>
      <c r="J519" s="61" t="s">
        <v>870</v>
      </c>
      <c r="K519" s="55" t="s">
        <v>28</v>
      </c>
      <c r="L519" s="56">
        <f t="shared" si="203"/>
        <v>43098</v>
      </c>
      <c r="M519" s="57">
        <v>43098</v>
      </c>
      <c r="N519" s="51">
        <f t="shared" ca="1" si="215"/>
        <v>771</v>
      </c>
      <c r="O519" s="58"/>
      <c r="P519" s="59" t="s">
        <v>852</v>
      </c>
      <c r="Q519" s="55">
        <v>1</v>
      </c>
      <c r="R519" s="54" t="s">
        <v>197</v>
      </c>
      <c r="U519" s="12"/>
      <c r="W519" s="13"/>
      <c r="X519" s="13"/>
      <c r="Y519" s="13"/>
      <c r="Z519" s="14" t="str">
        <f t="shared" si="210"/>
        <v/>
      </c>
      <c r="AA519" s="15"/>
    </row>
    <row r="520" spans="1:27" s="11" customFormat="1" x14ac:dyDescent="0.2">
      <c r="A520" s="51">
        <f>+SUBTOTAL(103,$D$4:D520)</f>
        <v>517</v>
      </c>
      <c r="B520" s="10" t="s">
        <v>558</v>
      </c>
      <c r="C520" s="10" t="s">
        <v>838</v>
      </c>
      <c r="D520" s="10" t="s">
        <v>840</v>
      </c>
      <c r="E520" s="53" t="str">
        <f t="shared" si="214"/>
        <v>DHH</v>
      </c>
      <c r="F520" s="53" t="str">
        <f t="shared" si="223"/>
        <v>FPD</v>
      </c>
      <c r="G520" s="53" t="str">
        <f t="shared" si="216"/>
        <v>F</v>
      </c>
      <c r="H520" s="54" t="s">
        <v>167</v>
      </c>
      <c r="I520" s="53" t="str">
        <f t="shared" si="217"/>
        <v>DHH-FPD-F019</v>
      </c>
      <c r="J520" s="61" t="s">
        <v>871</v>
      </c>
      <c r="K520" s="55" t="s">
        <v>28</v>
      </c>
      <c r="L520" s="56">
        <f t="shared" si="203"/>
        <v>43098</v>
      </c>
      <c r="M520" s="57">
        <v>43098</v>
      </c>
      <c r="N520" s="51">
        <f t="shared" ca="1" si="215"/>
        <v>771</v>
      </c>
      <c r="O520" s="58"/>
      <c r="P520" s="59" t="s">
        <v>852</v>
      </c>
      <c r="Q520" s="55">
        <v>1</v>
      </c>
      <c r="R520" s="54" t="s">
        <v>197</v>
      </c>
      <c r="U520" s="12"/>
      <c r="W520" s="13"/>
      <c r="X520" s="13"/>
      <c r="Y520" s="13"/>
      <c r="Z520" s="14" t="str">
        <f t="shared" si="210"/>
        <v/>
      </c>
      <c r="AA520" s="15"/>
    </row>
    <row r="521" spans="1:27" s="11" customFormat="1" x14ac:dyDescent="0.2">
      <c r="A521" s="51">
        <f>+SUBTOTAL(103,$D$4:D521)</f>
        <v>518</v>
      </c>
      <c r="B521" s="10" t="s">
        <v>558</v>
      </c>
      <c r="C521" s="10" t="s">
        <v>838</v>
      </c>
      <c r="D521" s="10" t="s">
        <v>840</v>
      </c>
      <c r="E521" s="53" t="str">
        <f t="shared" si="214"/>
        <v>DHH</v>
      </c>
      <c r="F521" s="53" t="str">
        <f t="shared" si="223"/>
        <v>FPD</v>
      </c>
      <c r="G521" s="53" t="str">
        <f t="shared" si="216"/>
        <v>F</v>
      </c>
      <c r="H521" s="54" t="s">
        <v>169</v>
      </c>
      <c r="I521" s="53" t="str">
        <f t="shared" si="217"/>
        <v>DHH-FPD-F020</v>
      </c>
      <c r="J521" s="61" t="s">
        <v>872</v>
      </c>
      <c r="K521" s="55" t="s">
        <v>28</v>
      </c>
      <c r="L521" s="56">
        <f t="shared" si="203"/>
        <v>43098</v>
      </c>
      <c r="M521" s="57">
        <v>43098</v>
      </c>
      <c r="N521" s="51">
        <f t="shared" ca="1" si="215"/>
        <v>771</v>
      </c>
      <c r="O521" s="58"/>
      <c r="P521" s="59" t="s">
        <v>852</v>
      </c>
      <c r="Q521" s="55">
        <v>1</v>
      </c>
      <c r="R521" s="54" t="s">
        <v>197</v>
      </c>
      <c r="U521" s="12"/>
      <c r="W521" s="13"/>
      <c r="X521" s="13"/>
      <c r="Y521" s="13"/>
      <c r="Z521" s="14" t="str">
        <f t="shared" si="210"/>
        <v/>
      </c>
      <c r="AA521" s="15"/>
    </row>
    <row r="522" spans="1:27" s="11" customFormat="1" x14ac:dyDescent="0.2">
      <c r="A522" s="51">
        <f>+SUBTOTAL(103,$D$4:D522)</f>
        <v>519</v>
      </c>
      <c r="B522" s="10" t="s">
        <v>558</v>
      </c>
      <c r="C522" s="10" t="s">
        <v>838</v>
      </c>
      <c r="D522" s="10" t="s">
        <v>840</v>
      </c>
      <c r="E522" s="53" t="str">
        <f t="shared" si="214"/>
        <v>DHH</v>
      </c>
      <c r="F522" s="53" t="str">
        <f t="shared" si="223"/>
        <v>FPD</v>
      </c>
      <c r="G522" s="53" t="str">
        <f t="shared" si="216"/>
        <v>F</v>
      </c>
      <c r="H522" s="54" t="s">
        <v>171</v>
      </c>
      <c r="I522" s="53" t="str">
        <f t="shared" si="217"/>
        <v>DHH-FPD-F021</v>
      </c>
      <c r="J522" s="61" t="s">
        <v>873</v>
      </c>
      <c r="K522" s="55" t="s">
        <v>28</v>
      </c>
      <c r="L522" s="56">
        <f t="shared" si="203"/>
        <v>43699</v>
      </c>
      <c r="M522" s="57">
        <v>43699</v>
      </c>
      <c r="N522" s="51">
        <f t="shared" ca="1" si="215"/>
        <v>178</v>
      </c>
      <c r="O522" s="58"/>
      <c r="P522" s="59" t="s">
        <v>2072</v>
      </c>
      <c r="Q522" s="55">
        <v>2</v>
      </c>
      <c r="R522" s="54" t="s">
        <v>197</v>
      </c>
      <c r="U522" s="12"/>
      <c r="W522" s="13"/>
      <c r="X522" s="13"/>
      <c r="Y522" s="13"/>
      <c r="Z522" s="14" t="str">
        <f t="shared" si="210"/>
        <v/>
      </c>
      <c r="AA522" s="15"/>
    </row>
    <row r="523" spans="1:27" s="11" customFormat="1" x14ac:dyDescent="0.2">
      <c r="A523" s="51">
        <f>+SUBTOTAL(103,$D$4:D523)</f>
        <v>520</v>
      </c>
      <c r="B523" s="10" t="s">
        <v>558</v>
      </c>
      <c r="C523" s="10" t="s">
        <v>838</v>
      </c>
      <c r="D523" s="10" t="s">
        <v>840</v>
      </c>
      <c r="E523" s="53" t="str">
        <f t="shared" si="214"/>
        <v>DHH</v>
      </c>
      <c r="F523" s="53" t="str">
        <f t="shared" si="223"/>
        <v>FPD</v>
      </c>
      <c r="G523" s="53" t="str">
        <f t="shared" si="216"/>
        <v>F</v>
      </c>
      <c r="H523" s="54" t="s">
        <v>174</v>
      </c>
      <c r="I523" s="53" t="str">
        <f t="shared" si="217"/>
        <v>DHH-FPD-F022</v>
      </c>
      <c r="J523" s="61" t="s">
        <v>874</v>
      </c>
      <c r="K523" s="55" t="s">
        <v>28</v>
      </c>
      <c r="L523" s="56">
        <f t="shared" ref="L523:L587" si="279">+IF(M523=0,"",VALUE(M523))</f>
        <v>43098</v>
      </c>
      <c r="M523" s="57">
        <v>43098</v>
      </c>
      <c r="N523" s="51">
        <f t="shared" ca="1" si="215"/>
        <v>771</v>
      </c>
      <c r="O523" s="58"/>
      <c r="P523" s="59" t="s">
        <v>852</v>
      </c>
      <c r="Q523" s="55">
        <v>1</v>
      </c>
      <c r="R523" s="54" t="s">
        <v>197</v>
      </c>
      <c r="U523" s="12"/>
      <c r="W523" s="13"/>
      <c r="X523" s="13"/>
      <c r="Y523" s="13"/>
      <c r="Z523" s="14" t="str">
        <f t="shared" si="210"/>
        <v/>
      </c>
      <c r="AA523" s="15"/>
    </row>
    <row r="524" spans="1:27" s="11" customFormat="1" x14ac:dyDescent="0.2">
      <c r="A524" s="51">
        <f>+SUBTOTAL(103,$D$4:D524)</f>
        <v>521</v>
      </c>
      <c r="B524" s="10" t="s">
        <v>558</v>
      </c>
      <c r="C524" s="10" t="s">
        <v>838</v>
      </c>
      <c r="D524" s="10" t="s">
        <v>840</v>
      </c>
      <c r="E524" s="53" t="str">
        <f t="shared" si="214"/>
        <v>DHH</v>
      </c>
      <c r="F524" s="53" t="str">
        <f t="shared" si="223"/>
        <v>FPD</v>
      </c>
      <c r="G524" s="53" t="str">
        <f t="shared" si="216"/>
        <v>F</v>
      </c>
      <c r="H524" s="54" t="s">
        <v>176</v>
      </c>
      <c r="I524" s="53" t="str">
        <f t="shared" si="217"/>
        <v>DHH-FPD-F023</v>
      </c>
      <c r="J524" s="61" t="s">
        <v>875</v>
      </c>
      <c r="K524" s="55" t="s">
        <v>28</v>
      </c>
      <c r="L524" s="56">
        <f t="shared" si="279"/>
        <v>43098</v>
      </c>
      <c r="M524" s="57">
        <v>43098</v>
      </c>
      <c r="N524" s="51">
        <f t="shared" ca="1" si="215"/>
        <v>771</v>
      </c>
      <c r="O524" s="58"/>
      <c r="P524" s="59" t="s">
        <v>852</v>
      </c>
      <c r="Q524" s="55">
        <v>1</v>
      </c>
      <c r="R524" s="54" t="s">
        <v>197</v>
      </c>
      <c r="U524" s="12"/>
      <c r="W524" s="13"/>
      <c r="X524" s="13"/>
      <c r="Y524" s="13"/>
      <c r="Z524" s="14" t="str">
        <f t="shared" si="210"/>
        <v/>
      </c>
      <c r="AA524" s="15"/>
    </row>
    <row r="525" spans="1:27" s="11" customFormat="1" x14ac:dyDescent="0.2">
      <c r="A525" s="51">
        <f>+SUBTOTAL(103,$D$4:D525)</f>
        <v>522</v>
      </c>
      <c r="B525" s="10" t="s">
        <v>558</v>
      </c>
      <c r="C525" s="10" t="s">
        <v>838</v>
      </c>
      <c r="D525" s="10" t="s">
        <v>840</v>
      </c>
      <c r="E525" s="53" t="str">
        <f t="shared" si="214"/>
        <v>DHH</v>
      </c>
      <c r="F525" s="53" t="str">
        <f t="shared" si="223"/>
        <v>FPD</v>
      </c>
      <c r="G525" s="53" t="str">
        <f t="shared" si="216"/>
        <v>F</v>
      </c>
      <c r="H525" s="54" t="s">
        <v>177</v>
      </c>
      <c r="I525" s="53" t="str">
        <f t="shared" si="217"/>
        <v>DHH-FPD-F024</v>
      </c>
      <c r="J525" s="61" t="s">
        <v>876</v>
      </c>
      <c r="K525" s="55" t="s">
        <v>28</v>
      </c>
      <c r="L525" s="56">
        <f t="shared" si="279"/>
        <v>43098</v>
      </c>
      <c r="M525" s="57">
        <v>43098</v>
      </c>
      <c r="N525" s="51">
        <f t="shared" ca="1" si="215"/>
        <v>771</v>
      </c>
      <c r="O525" s="58"/>
      <c r="P525" s="59" t="s">
        <v>852</v>
      </c>
      <c r="Q525" s="55">
        <v>1</v>
      </c>
      <c r="R525" s="54" t="s">
        <v>197</v>
      </c>
      <c r="U525" s="12"/>
      <c r="W525" s="13"/>
      <c r="X525" s="13"/>
      <c r="Y525" s="13"/>
      <c r="Z525" s="14" t="str">
        <f t="shared" si="210"/>
        <v/>
      </c>
      <c r="AA525" s="15"/>
    </row>
    <row r="526" spans="1:27" s="11" customFormat="1" x14ac:dyDescent="0.2">
      <c r="A526" s="51">
        <f>+SUBTOTAL(103,$D$4:D526)</f>
        <v>523</v>
      </c>
      <c r="B526" s="10" t="s">
        <v>558</v>
      </c>
      <c r="C526" s="10" t="s">
        <v>838</v>
      </c>
      <c r="D526" s="10" t="s">
        <v>840</v>
      </c>
      <c r="E526" s="53" t="str">
        <f t="shared" si="214"/>
        <v>DHH</v>
      </c>
      <c r="F526" s="53" t="str">
        <f t="shared" si="223"/>
        <v>FPD</v>
      </c>
      <c r="G526" s="53" t="str">
        <f t="shared" si="216"/>
        <v>F</v>
      </c>
      <c r="H526" s="54" t="s">
        <v>178</v>
      </c>
      <c r="I526" s="53" t="str">
        <f t="shared" si="217"/>
        <v>DHH-FPD-F025</v>
      </c>
      <c r="J526" s="61" t="s">
        <v>877</v>
      </c>
      <c r="K526" s="55" t="s">
        <v>28</v>
      </c>
      <c r="L526" s="56">
        <f t="shared" si="279"/>
        <v>43098</v>
      </c>
      <c r="M526" s="57">
        <v>43098</v>
      </c>
      <c r="N526" s="51">
        <f t="shared" ca="1" si="215"/>
        <v>771</v>
      </c>
      <c r="O526" s="58"/>
      <c r="P526" s="59" t="s">
        <v>852</v>
      </c>
      <c r="Q526" s="55">
        <v>1</v>
      </c>
      <c r="R526" s="54" t="s">
        <v>197</v>
      </c>
      <c r="U526" s="12"/>
      <c r="W526" s="13"/>
      <c r="X526" s="13"/>
      <c r="Y526" s="13"/>
      <c r="Z526" s="14" t="str">
        <f t="shared" si="210"/>
        <v/>
      </c>
      <c r="AA526" s="15"/>
    </row>
    <row r="527" spans="1:27" s="11" customFormat="1" x14ac:dyDescent="0.2">
      <c r="A527" s="51">
        <f>+SUBTOTAL(103,$D$4:D527)</f>
        <v>524</v>
      </c>
      <c r="B527" s="10" t="s">
        <v>558</v>
      </c>
      <c r="C527" s="10" t="s">
        <v>838</v>
      </c>
      <c r="D527" s="10" t="s">
        <v>840</v>
      </c>
      <c r="E527" s="53" t="str">
        <f t="shared" si="214"/>
        <v>DHH</v>
      </c>
      <c r="F527" s="53" t="str">
        <f t="shared" si="223"/>
        <v>FPD</v>
      </c>
      <c r="G527" s="53" t="str">
        <f t="shared" si="216"/>
        <v>F</v>
      </c>
      <c r="H527" s="54" t="s">
        <v>179</v>
      </c>
      <c r="I527" s="53" t="str">
        <f t="shared" si="217"/>
        <v>DHH-FPD-F026</v>
      </c>
      <c r="J527" s="61" t="s">
        <v>878</v>
      </c>
      <c r="K527" s="55" t="s">
        <v>28</v>
      </c>
      <c r="L527" s="56">
        <f t="shared" si="279"/>
        <v>43098</v>
      </c>
      <c r="M527" s="57">
        <v>43098</v>
      </c>
      <c r="N527" s="51">
        <f t="shared" ca="1" si="215"/>
        <v>771</v>
      </c>
      <c r="O527" s="58"/>
      <c r="P527" s="59" t="s">
        <v>852</v>
      </c>
      <c r="Q527" s="55">
        <v>1</v>
      </c>
      <c r="R527" s="54" t="s">
        <v>197</v>
      </c>
      <c r="U527" s="12"/>
      <c r="W527" s="13"/>
      <c r="X527" s="13"/>
      <c r="Y527" s="13"/>
      <c r="Z527" s="14" t="str">
        <f t="shared" si="210"/>
        <v/>
      </c>
      <c r="AA527" s="15"/>
    </row>
    <row r="528" spans="1:27" s="11" customFormat="1" x14ac:dyDescent="0.2">
      <c r="A528" s="51">
        <f>+SUBTOTAL(103,$D$4:D528)</f>
        <v>525</v>
      </c>
      <c r="B528" s="10" t="s">
        <v>558</v>
      </c>
      <c r="C528" s="10" t="s">
        <v>838</v>
      </c>
      <c r="D528" s="10" t="s">
        <v>840</v>
      </c>
      <c r="E528" s="53" t="str">
        <f t="shared" si="214"/>
        <v>DHH</v>
      </c>
      <c r="F528" s="53" t="str">
        <f t="shared" ref="F528:F591" si="280">+VLOOKUP(D528,$U$989:$V$1007,2,FALSE)</f>
        <v>FPD</v>
      </c>
      <c r="G528" s="53" t="str">
        <f t="shared" si="216"/>
        <v>F</v>
      </c>
      <c r="H528" s="54" t="s">
        <v>182</v>
      </c>
      <c r="I528" s="53" t="str">
        <f t="shared" si="217"/>
        <v>DHH-FPD-F027</v>
      </c>
      <c r="J528" s="61" t="s">
        <v>879</v>
      </c>
      <c r="K528" s="55" t="s">
        <v>28</v>
      </c>
      <c r="L528" s="56">
        <f t="shared" si="279"/>
        <v>43098</v>
      </c>
      <c r="M528" s="57">
        <v>43098</v>
      </c>
      <c r="N528" s="51">
        <f t="shared" ca="1" si="215"/>
        <v>771</v>
      </c>
      <c r="O528" s="58"/>
      <c r="P528" s="59" t="s">
        <v>852</v>
      </c>
      <c r="Q528" s="55">
        <v>1</v>
      </c>
      <c r="R528" s="54" t="s">
        <v>197</v>
      </c>
      <c r="U528" s="12"/>
      <c r="W528" s="13"/>
      <c r="X528" s="13"/>
      <c r="Y528" s="13"/>
      <c r="Z528" s="14" t="str">
        <f t="shared" si="210"/>
        <v/>
      </c>
      <c r="AA528" s="15"/>
    </row>
    <row r="529" spans="1:27" s="11" customFormat="1" x14ac:dyDescent="0.2">
      <c r="A529" s="51">
        <f>+SUBTOTAL(103,$D$4:D529)</f>
        <v>526</v>
      </c>
      <c r="B529" s="10" t="s">
        <v>558</v>
      </c>
      <c r="C529" s="10" t="s">
        <v>838</v>
      </c>
      <c r="D529" s="10" t="s">
        <v>840</v>
      </c>
      <c r="E529" s="53" t="str">
        <f t="shared" si="214"/>
        <v>DHH</v>
      </c>
      <c r="F529" s="53" t="str">
        <f t="shared" si="280"/>
        <v>FPD</v>
      </c>
      <c r="G529" s="53" t="str">
        <f t="shared" si="216"/>
        <v>F</v>
      </c>
      <c r="H529" s="54" t="s">
        <v>185</v>
      </c>
      <c r="I529" s="53" t="str">
        <f t="shared" si="217"/>
        <v>DHH-FPD-F028</v>
      </c>
      <c r="J529" s="61" t="s">
        <v>880</v>
      </c>
      <c r="K529" s="55" t="s">
        <v>28</v>
      </c>
      <c r="L529" s="56">
        <f t="shared" si="279"/>
        <v>43098</v>
      </c>
      <c r="M529" s="57">
        <v>43098</v>
      </c>
      <c r="N529" s="51">
        <f t="shared" ca="1" si="215"/>
        <v>771</v>
      </c>
      <c r="O529" s="58"/>
      <c r="P529" s="59" t="s">
        <v>852</v>
      </c>
      <c r="Q529" s="55">
        <v>1</v>
      </c>
      <c r="R529" s="54" t="s">
        <v>197</v>
      </c>
      <c r="U529" s="12"/>
      <c r="W529" s="13"/>
      <c r="X529" s="13"/>
      <c r="Y529" s="13"/>
      <c r="Z529" s="14" t="str">
        <f t="shared" si="210"/>
        <v/>
      </c>
      <c r="AA529" s="15"/>
    </row>
    <row r="530" spans="1:27" s="11" customFormat="1" x14ac:dyDescent="0.2">
      <c r="A530" s="51">
        <f>+SUBTOTAL(103,$D$4:D530)</f>
        <v>527</v>
      </c>
      <c r="B530" s="10" t="s">
        <v>558</v>
      </c>
      <c r="C530" s="10" t="s">
        <v>838</v>
      </c>
      <c r="D530" s="10" t="s">
        <v>840</v>
      </c>
      <c r="E530" s="53" t="str">
        <f t="shared" ref="E530:E532" si="281">+IF(C530="GESTIÓN TERRITORIAL","GET",IF(C530="DERECHOS HUMANOS","DHH",IF(C530="GESTIÓN CORPORATIVA","GCO",IF(C530="PLANEACIÓN ESTRATÉGICA","PLE",IF(C530="GERENCIA DE LA INFORMACIÓN","GDI","N/A")))))</f>
        <v>DHH</v>
      </c>
      <c r="F530" s="53" t="str">
        <f t="shared" si="280"/>
        <v>FPD</v>
      </c>
      <c r="G530" s="53" t="str">
        <f t="shared" ref="G530:G531" si="282">+IF(OR(LEN(H530)=1,LEN(H530)=2),H530,IF(LEN(H530)=4,MID(H530,1,1),MID(H530,1,2)))</f>
        <v>F</v>
      </c>
      <c r="H530" s="54" t="s">
        <v>188</v>
      </c>
      <c r="I530" s="53" t="str">
        <f t="shared" ref="I530:I532" si="283">+IF(OR(E530="",F530="",H530=""),"",CONCATENATE(E530,"-",F530,"-",H530))</f>
        <v>DHH-FPD-F029</v>
      </c>
      <c r="J530" s="61" t="s">
        <v>1640</v>
      </c>
      <c r="K530" s="55" t="s">
        <v>28</v>
      </c>
      <c r="L530" s="56">
        <f t="shared" si="279"/>
        <v>43565</v>
      </c>
      <c r="M530" s="57">
        <v>43565</v>
      </c>
      <c r="N530" s="51">
        <f t="shared" ca="1" si="215"/>
        <v>310</v>
      </c>
      <c r="O530" s="58"/>
      <c r="P530" s="59" t="s">
        <v>1993</v>
      </c>
      <c r="Q530" s="55">
        <v>2</v>
      </c>
      <c r="R530" s="54"/>
      <c r="U530" s="12"/>
      <c r="W530" s="13"/>
      <c r="X530" s="13"/>
      <c r="Y530" s="13"/>
      <c r="Z530" s="14" t="str">
        <f t="shared" ref="Z530:Z531" si="284">IF(Y530=0,"",EVEN(Y530)/2)</f>
        <v/>
      </c>
      <c r="AA530" s="15"/>
    </row>
    <row r="531" spans="1:27" s="11" customFormat="1" ht="18" x14ac:dyDescent="0.2">
      <c r="A531" s="51">
        <f>+SUBTOTAL(103,$D$4:D531)</f>
        <v>528</v>
      </c>
      <c r="B531" s="10" t="s">
        <v>558</v>
      </c>
      <c r="C531" s="10" t="s">
        <v>838</v>
      </c>
      <c r="D531" s="10" t="s">
        <v>840</v>
      </c>
      <c r="E531" s="53" t="str">
        <f t="shared" si="281"/>
        <v>DHH</v>
      </c>
      <c r="F531" s="53" t="str">
        <f t="shared" si="280"/>
        <v>FPD</v>
      </c>
      <c r="G531" s="53" t="str">
        <f t="shared" si="282"/>
        <v>F</v>
      </c>
      <c r="H531" s="54" t="s">
        <v>191</v>
      </c>
      <c r="I531" s="53" t="str">
        <f t="shared" si="283"/>
        <v>DHH-FPD-F030</v>
      </c>
      <c r="J531" s="61" t="s">
        <v>1641</v>
      </c>
      <c r="K531" s="55" t="s">
        <v>28</v>
      </c>
      <c r="L531" s="56">
        <f t="shared" si="279"/>
        <v>43300</v>
      </c>
      <c r="M531" s="57">
        <v>43300</v>
      </c>
      <c r="N531" s="51">
        <f t="shared" ca="1" si="215"/>
        <v>571</v>
      </c>
      <c r="O531" s="58"/>
      <c r="P531" s="59" t="s">
        <v>1636</v>
      </c>
      <c r="Q531" s="55">
        <v>1</v>
      </c>
      <c r="R531" s="54"/>
      <c r="U531" s="12"/>
      <c r="W531" s="13"/>
      <c r="X531" s="13"/>
      <c r="Y531" s="13"/>
      <c r="Z531" s="14" t="str">
        <f t="shared" si="284"/>
        <v/>
      </c>
      <c r="AA531" s="15"/>
    </row>
    <row r="532" spans="1:27" s="11" customFormat="1" x14ac:dyDescent="0.2">
      <c r="A532" s="51">
        <f>+SUBTOTAL(103,$D$4:D532)</f>
        <v>529</v>
      </c>
      <c r="B532" s="10" t="s">
        <v>558</v>
      </c>
      <c r="C532" s="10" t="s">
        <v>838</v>
      </c>
      <c r="D532" s="10" t="s">
        <v>840</v>
      </c>
      <c r="E532" s="53" t="str">
        <f t="shared" si="281"/>
        <v>DHH</v>
      </c>
      <c r="F532" s="53" t="str">
        <f t="shared" si="280"/>
        <v>FPD</v>
      </c>
      <c r="G532" s="53" t="s">
        <v>1966</v>
      </c>
      <c r="H532" s="54" t="s">
        <v>193</v>
      </c>
      <c r="I532" s="53" t="str">
        <f t="shared" si="283"/>
        <v>DHH-FPD-F031</v>
      </c>
      <c r="J532" s="61" t="s">
        <v>2039</v>
      </c>
      <c r="K532" s="55" t="s">
        <v>217</v>
      </c>
      <c r="L532" s="56">
        <f t="shared" si="279"/>
        <v>43626</v>
      </c>
      <c r="M532" s="57">
        <v>43626</v>
      </c>
      <c r="N532" s="51" t="str">
        <f t="shared" ca="1" si="215"/>
        <v/>
      </c>
      <c r="O532" s="58">
        <v>43598</v>
      </c>
      <c r="P532" s="59" t="s">
        <v>2040</v>
      </c>
      <c r="Q532" s="55">
        <v>1</v>
      </c>
      <c r="R532" s="54" t="s">
        <v>197</v>
      </c>
      <c r="U532" s="12"/>
      <c r="W532" s="13"/>
      <c r="X532" s="13"/>
      <c r="Y532" s="13"/>
      <c r="Z532" s="14"/>
      <c r="AA532" s="15"/>
    </row>
    <row r="533" spans="1:27" s="11" customFormat="1" x14ac:dyDescent="0.2">
      <c r="A533" s="51">
        <f>+SUBTOTAL(103,$D$4:D533)</f>
        <v>530</v>
      </c>
      <c r="B533" s="10" t="s">
        <v>881</v>
      </c>
      <c r="C533" s="10" t="s">
        <v>544</v>
      </c>
      <c r="D533" s="10" t="s">
        <v>882</v>
      </c>
      <c r="E533" s="53" t="str">
        <f t="shared" si="214"/>
        <v>N/A</v>
      </c>
      <c r="F533" s="53" t="str">
        <f t="shared" si="280"/>
        <v>GJR</v>
      </c>
      <c r="G533" s="53" t="str">
        <f t="shared" si="216"/>
        <v>C</v>
      </c>
      <c r="H533" s="54" t="s">
        <v>26</v>
      </c>
      <c r="I533" s="53" t="str">
        <f t="shared" si="217"/>
        <v>N/A-GJR-C</v>
      </c>
      <c r="J533" s="61" t="s">
        <v>27</v>
      </c>
      <c r="K533" s="55" t="s">
        <v>28</v>
      </c>
      <c r="L533" s="56">
        <f t="shared" si="279"/>
        <v>42892</v>
      </c>
      <c r="M533" s="57">
        <v>42892</v>
      </c>
      <c r="N533" s="51">
        <f t="shared" ca="1" si="215"/>
        <v>974</v>
      </c>
      <c r="O533" s="58"/>
      <c r="P533" s="59" t="s">
        <v>883</v>
      </c>
      <c r="Q533" s="55">
        <v>1</v>
      </c>
      <c r="R533" s="54" t="s">
        <v>884</v>
      </c>
      <c r="U533" s="12"/>
      <c r="W533" s="13"/>
      <c r="X533" s="13"/>
      <c r="Y533" s="13"/>
      <c r="Z533" s="14" t="str">
        <f t="shared" si="210"/>
        <v/>
      </c>
      <c r="AA533" s="15"/>
    </row>
    <row r="534" spans="1:27" s="11" customFormat="1" x14ac:dyDescent="0.2">
      <c r="A534" s="51">
        <f>+SUBTOTAL(103,$D$4:D534)</f>
        <v>531</v>
      </c>
      <c r="B534" s="10" t="s">
        <v>881</v>
      </c>
      <c r="C534" s="10" t="s">
        <v>544</v>
      </c>
      <c r="D534" s="52" t="s">
        <v>882</v>
      </c>
      <c r="E534" s="53" t="str">
        <f t="shared" si="214"/>
        <v>N/A</v>
      </c>
      <c r="F534" s="53" t="str">
        <f t="shared" si="280"/>
        <v>GJR</v>
      </c>
      <c r="G534" s="53" t="str">
        <f t="shared" si="216"/>
        <v>MR</v>
      </c>
      <c r="H534" s="54" t="s">
        <v>31</v>
      </c>
      <c r="I534" s="53" t="str">
        <f t="shared" si="217"/>
        <v>N/A-GJR-MR</v>
      </c>
      <c r="J534" s="61" t="s">
        <v>2159</v>
      </c>
      <c r="K534" s="55" t="s">
        <v>28</v>
      </c>
      <c r="L534" s="56">
        <f t="shared" si="279"/>
        <v>43753</v>
      </c>
      <c r="M534" s="57">
        <v>43753</v>
      </c>
      <c r="N534" s="51">
        <f t="shared" ca="1" si="215"/>
        <v>125</v>
      </c>
      <c r="O534" s="58"/>
      <c r="P534" s="59" t="s">
        <v>2110</v>
      </c>
      <c r="Q534" s="55">
        <v>2</v>
      </c>
      <c r="R534" s="54"/>
      <c r="U534" s="12"/>
      <c r="W534" s="13"/>
      <c r="X534" s="13"/>
      <c r="Y534" s="13"/>
      <c r="Z534" s="14" t="str">
        <f t="shared" si="210"/>
        <v/>
      </c>
      <c r="AA534" s="15"/>
    </row>
    <row r="535" spans="1:27" s="11" customFormat="1" ht="18" x14ac:dyDescent="0.2">
      <c r="A535" s="51">
        <f>+SUBTOTAL(103,$D$4:D535)</f>
        <v>532</v>
      </c>
      <c r="B535" s="10" t="s">
        <v>881</v>
      </c>
      <c r="C535" s="10" t="s">
        <v>544</v>
      </c>
      <c r="D535" s="10" t="s">
        <v>882</v>
      </c>
      <c r="E535" s="53" t="str">
        <f t="shared" si="214"/>
        <v>N/A</v>
      </c>
      <c r="F535" s="53" t="str">
        <f t="shared" si="280"/>
        <v>GJR</v>
      </c>
      <c r="G535" s="53" t="str">
        <f t="shared" si="216"/>
        <v>P</v>
      </c>
      <c r="H535" s="54" t="s">
        <v>57</v>
      </c>
      <c r="I535" s="53" t="str">
        <f t="shared" si="217"/>
        <v>N/A-GJR-P001</v>
      </c>
      <c r="J535" s="61" t="s">
        <v>885</v>
      </c>
      <c r="K535" s="55" t="s">
        <v>28</v>
      </c>
      <c r="L535" s="56">
        <f t="shared" si="279"/>
        <v>43049</v>
      </c>
      <c r="M535" s="57">
        <v>43049</v>
      </c>
      <c r="N535" s="51">
        <f t="shared" ca="1" si="215"/>
        <v>820</v>
      </c>
      <c r="O535" s="58"/>
      <c r="P535" s="59">
        <v>161980</v>
      </c>
      <c r="Q535" s="55">
        <v>1</v>
      </c>
      <c r="R535" s="54" t="s">
        <v>886</v>
      </c>
      <c r="U535" s="12"/>
      <c r="W535" s="13"/>
      <c r="X535" s="13"/>
      <c r="Y535" s="13"/>
      <c r="Z535" s="14" t="str">
        <f>IF(Y535=0,"",EVEN(Y535)/2)</f>
        <v/>
      </c>
      <c r="AA535" s="15"/>
    </row>
    <row r="536" spans="1:27" s="11" customFormat="1" ht="18" x14ac:dyDescent="0.2">
      <c r="A536" s="51">
        <f>+SUBTOTAL(103,$D$4:D536)</f>
        <v>533</v>
      </c>
      <c r="B536" s="10" t="s">
        <v>881</v>
      </c>
      <c r="C536" s="10" t="s">
        <v>544</v>
      </c>
      <c r="D536" s="10" t="s">
        <v>882</v>
      </c>
      <c r="E536" s="53" t="str">
        <f t="shared" si="214"/>
        <v>N/A</v>
      </c>
      <c r="F536" s="53" t="str">
        <f t="shared" si="280"/>
        <v>GJR</v>
      </c>
      <c r="G536" s="53" t="str">
        <f t="shared" si="216"/>
        <v>P</v>
      </c>
      <c r="H536" s="54" t="s">
        <v>61</v>
      </c>
      <c r="I536" s="53" t="str">
        <f t="shared" si="217"/>
        <v>N/A-GJR-P002</v>
      </c>
      <c r="J536" s="61" t="s">
        <v>887</v>
      </c>
      <c r="K536" s="55" t="s">
        <v>28</v>
      </c>
      <c r="L536" s="56">
        <f t="shared" si="279"/>
        <v>43147</v>
      </c>
      <c r="M536" s="57">
        <v>43147</v>
      </c>
      <c r="N536" s="51">
        <f t="shared" ca="1" si="215"/>
        <v>724</v>
      </c>
      <c r="O536" s="58"/>
      <c r="P536" s="59">
        <v>11163</v>
      </c>
      <c r="Q536" s="55">
        <v>1</v>
      </c>
      <c r="R536" s="54"/>
      <c r="U536" s="12"/>
      <c r="W536" s="13"/>
      <c r="X536" s="13"/>
      <c r="Y536" s="13"/>
      <c r="Z536" s="14"/>
      <c r="AA536" s="15"/>
    </row>
    <row r="537" spans="1:27" s="11" customFormat="1" x14ac:dyDescent="0.2">
      <c r="A537" s="51">
        <f>+SUBTOTAL(103,$D$4:D537)</f>
        <v>534</v>
      </c>
      <c r="B537" s="10" t="s">
        <v>881</v>
      </c>
      <c r="C537" s="10" t="s">
        <v>544</v>
      </c>
      <c r="D537" s="10" t="s">
        <v>882</v>
      </c>
      <c r="E537" s="53" t="str">
        <f t="shared" si="214"/>
        <v>N/A</v>
      </c>
      <c r="F537" s="53" t="str">
        <f t="shared" si="280"/>
        <v>GJR</v>
      </c>
      <c r="G537" s="53" t="str">
        <f t="shared" si="216"/>
        <v>IN</v>
      </c>
      <c r="H537" s="54" t="s">
        <v>84</v>
      </c>
      <c r="I537" s="53" t="str">
        <f t="shared" si="217"/>
        <v>N/A-GJR-IN001</v>
      </c>
      <c r="J537" s="61" t="s">
        <v>888</v>
      </c>
      <c r="K537" s="55" t="s">
        <v>28</v>
      </c>
      <c r="L537" s="56">
        <f t="shared" si="279"/>
        <v>43049</v>
      </c>
      <c r="M537" s="57">
        <v>43049</v>
      </c>
      <c r="N537" s="51">
        <f t="shared" ca="1" si="215"/>
        <v>820</v>
      </c>
      <c r="O537" s="58"/>
      <c r="P537" s="59">
        <v>161980</v>
      </c>
      <c r="Q537" s="55">
        <v>1</v>
      </c>
      <c r="R537" s="54" t="s">
        <v>889</v>
      </c>
      <c r="U537" s="12"/>
      <c r="W537" s="13"/>
      <c r="X537" s="13"/>
      <c r="Y537" s="13"/>
      <c r="Z537" s="14" t="str">
        <f t="shared" ref="Z537:Z600" si="285">IF(Y537=0,"",EVEN(Y537)/2)</f>
        <v/>
      </c>
      <c r="AA537" s="15"/>
    </row>
    <row r="538" spans="1:27" s="11" customFormat="1" ht="18" x14ac:dyDescent="0.2">
      <c r="A538" s="51">
        <f>+SUBTOTAL(103,$D$4:D538)</f>
        <v>535</v>
      </c>
      <c r="B538" s="10" t="s">
        <v>881</v>
      </c>
      <c r="C538" s="10" t="s">
        <v>544</v>
      </c>
      <c r="D538" s="10" t="s">
        <v>882</v>
      </c>
      <c r="E538" s="53" t="str">
        <f t="shared" si="214"/>
        <v>N/A</v>
      </c>
      <c r="F538" s="53" t="str">
        <f t="shared" si="280"/>
        <v>GJR</v>
      </c>
      <c r="G538" s="53" t="str">
        <f t="shared" si="216"/>
        <v>IN</v>
      </c>
      <c r="H538" s="54" t="s">
        <v>87</v>
      </c>
      <c r="I538" s="53" t="str">
        <f t="shared" si="217"/>
        <v>N/A-GJR-IN002</v>
      </c>
      <c r="J538" s="61" t="s">
        <v>890</v>
      </c>
      <c r="K538" s="55" t="s">
        <v>28</v>
      </c>
      <c r="L538" s="56">
        <f t="shared" si="279"/>
        <v>43049</v>
      </c>
      <c r="M538" s="57">
        <v>43049</v>
      </c>
      <c r="N538" s="51">
        <f t="shared" ca="1" si="215"/>
        <v>820</v>
      </c>
      <c r="O538" s="58"/>
      <c r="P538" s="59">
        <v>161980</v>
      </c>
      <c r="Q538" s="55">
        <v>1</v>
      </c>
      <c r="R538" s="54" t="s">
        <v>891</v>
      </c>
      <c r="U538" s="12"/>
      <c r="W538" s="13"/>
      <c r="X538" s="13"/>
      <c r="Y538" s="13"/>
      <c r="Z538" s="14" t="str">
        <f t="shared" si="285"/>
        <v/>
      </c>
      <c r="AA538" s="15"/>
    </row>
    <row r="539" spans="1:27" s="11" customFormat="1" x14ac:dyDescent="0.2">
      <c r="A539" s="51">
        <f>+SUBTOTAL(103,$D$4:D539)</f>
        <v>536</v>
      </c>
      <c r="B539" s="10" t="s">
        <v>881</v>
      </c>
      <c r="C539" s="10" t="s">
        <v>544</v>
      </c>
      <c r="D539" s="10" t="s">
        <v>882</v>
      </c>
      <c r="E539" s="53" t="str">
        <f t="shared" si="214"/>
        <v>N/A</v>
      </c>
      <c r="F539" s="53" t="str">
        <f t="shared" si="280"/>
        <v>GJR</v>
      </c>
      <c r="G539" s="53" t="str">
        <f t="shared" si="216"/>
        <v>IN</v>
      </c>
      <c r="H539" s="54" t="s">
        <v>90</v>
      </c>
      <c r="I539" s="53" t="str">
        <f t="shared" si="217"/>
        <v>N/A-GJR-IN003</v>
      </c>
      <c r="J539" s="61" t="s">
        <v>892</v>
      </c>
      <c r="K539" s="55" t="s">
        <v>28</v>
      </c>
      <c r="L539" s="56">
        <f t="shared" si="279"/>
        <v>43147</v>
      </c>
      <c r="M539" s="57">
        <v>43147</v>
      </c>
      <c r="N539" s="51">
        <f t="shared" ca="1" si="215"/>
        <v>724</v>
      </c>
      <c r="O539" s="58"/>
      <c r="P539" s="59" t="s">
        <v>893</v>
      </c>
      <c r="Q539" s="55">
        <v>2</v>
      </c>
      <c r="R539" s="54" t="s">
        <v>894</v>
      </c>
      <c r="U539" s="12"/>
      <c r="W539" s="13"/>
      <c r="X539" s="13"/>
      <c r="Y539" s="13"/>
      <c r="Z539" s="14" t="str">
        <f t="shared" si="285"/>
        <v/>
      </c>
      <c r="AA539" s="15"/>
    </row>
    <row r="540" spans="1:27" s="11" customFormat="1" x14ac:dyDescent="0.2">
      <c r="A540" s="51">
        <f>+SUBTOTAL(103,$D$4:D540)</f>
        <v>537</v>
      </c>
      <c r="B540" s="10" t="s">
        <v>881</v>
      </c>
      <c r="C540" s="10" t="s">
        <v>544</v>
      </c>
      <c r="D540" s="10" t="s">
        <v>882</v>
      </c>
      <c r="E540" s="53" t="str">
        <f t="shared" si="214"/>
        <v>N/A</v>
      </c>
      <c r="F540" s="53" t="str">
        <f t="shared" si="280"/>
        <v>GJR</v>
      </c>
      <c r="G540" s="53" t="str">
        <f t="shared" si="216"/>
        <v>IN</v>
      </c>
      <c r="H540" s="54" t="s">
        <v>93</v>
      </c>
      <c r="I540" s="53" t="str">
        <f t="shared" si="217"/>
        <v>N/A-GJR-IN004</v>
      </c>
      <c r="J540" s="61" t="s">
        <v>895</v>
      </c>
      <c r="K540" s="55" t="s">
        <v>28</v>
      </c>
      <c r="L540" s="56">
        <f t="shared" si="279"/>
        <v>43300</v>
      </c>
      <c r="M540" s="57">
        <v>43300</v>
      </c>
      <c r="N540" s="51">
        <f t="shared" ca="1" si="215"/>
        <v>571</v>
      </c>
      <c r="O540" s="58"/>
      <c r="P540" s="59" t="s">
        <v>1634</v>
      </c>
      <c r="Q540" s="55">
        <v>2</v>
      </c>
      <c r="R540" s="54" t="s">
        <v>896</v>
      </c>
      <c r="U540" s="12"/>
      <c r="W540" s="13"/>
      <c r="X540" s="13"/>
      <c r="Y540" s="13"/>
      <c r="Z540" s="14" t="str">
        <f t="shared" si="285"/>
        <v/>
      </c>
      <c r="AA540" s="15"/>
    </row>
    <row r="541" spans="1:27" s="11" customFormat="1" x14ac:dyDescent="0.2">
      <c r="A541" s="51">
        <f>+SUBTOTAL(103,$D$4:D541)</f>
        <v>538</v>
      </c>
      <c r="B541" s="10" t="s">
        <v>881</v>
      </c>
      <c r="C541" s="10" t="s">
        <v>544</v>
      </c>
      <c r="D541" s="10" t="s">
        <v>882</v>
      </c>
      <c r="E541" s="53" t="str">
        <f t="shared" si="214"/>
        <v>N/A</v>
      </c>
      <c r="F541" s="53" t="str">
        <f t="shared" si="280"/>
        <v>GJR</v>
      </c>
      <c r="G541" s="53" t="str">
        <f t="shared" si="216"/>
        <v>IN</v>
      </c>
      <c r="H541" s="54" t="s">
        <v>96</v>
      </c>
      <c r="I541" s="53" t="str">
        <f t="shared" si="217"/>
        <v>N/A-GJR-IN005</v>
      </c>
      <c r="J541" s="61" t="s">
        <v>897</v>
      </c>
      <c r="K541" s="55" t="s">
        <v>28</v>
      </c>
      <c r="L541" s="56">
        <f t="shared" si="279"/>
        <v>43049</v>
      </c>
      <c r="M541" s="57">
        <v>43049</v>
      </c>
      <c r="N541" s="51">
        <f t="shared" ref="N541:N604" ca="1" si="286">+IF(K541="Anulado","",IF(M541="","",DAYS360(M541,TODAY())))</f>
        <v>820</v>
      </c>
      <c r="O541" s="58"/>
      <c r="P541" s="59">
        <v>161980</v>
      </c>
      <c r="Q541" s="55">
        <v>1</v>
      </c>
      <c r="R541" s="54" t="s">
        <v>898</v>
      </c>
      <c r="U541" s="12"/>
      <c r="W541" s="13"/>
      <c r="X541" s="13"/>
      <c r="Y541" s="13"/>
      <c r="Z541" s="14" t="str">
        <f t="shared" si="285"/>
        <v/>
      </c>
      <c r="AA541" s="15"/>
    </row>
    <row r="542" spans="1:27" s="11" customFormat="1" x14ac:dyDescent="0.2">
      <c r="A542" s="51">
        <f>+SUBTOTAL(103,$D$4:D542)</f>
        <v>539</v>
      </c>
      <c r="B542" s="10" t="s">
        <v>881</v>
      </c>
      <c r="C542" s="10" t="s">
        <v>544</v>
      </c>
      <c r="D542" s="10" t="s">
        <v>882</v>
      </c>
      <c r="E542" s="53" t="str">
        <f t="shared" si="214"/>
        <v>N/A</v>
      </c>
      <c r="F542" s="53" t="str">
        <f t="shared" si="280"/>
        <v>GJR</v>
      </c>
      <c r="G542" s="53" t="str">
        <f t="shared" si="216"/>
        <v>IN</v>
      </c>
      <c r="H542" s="54" t="s">
        <v>99</v>
      </c>
      <c r="I542" s="53" t="str">
        <f t="shared" si="217"/>
        <v>N/A-GJR-IN006</v>
      </c>
      <c r="J542" s="61" t="s">
        <v>899</v>
      </c>
      <c r="K542" s="55" t="s">
        <v>28</v>
      </c>
      <c r="L542" s="56">
        <f t="shared" si="279"/>
        <v>43049</v>
      </c>
      <c r="M542" s="57">
        <v>43049</v>
      </c>
      <c r="N542" s="51">
        <f t="shared" ca="1" si="286"/>
        <v>820</v>
      </c>
      <c r="O542" s="58"/>
      <c r="P542" s="59">
        <v>161980</v>
      </c>
      <c r="Q542" s="55">
        <v>1</v>
      </c>
      <c r="R542" s="54" t="s">
        <v>900</v>
      </c>
      <c r="U542" s="12"/>
      <c r="W542" s="13"/>
      <c r="X542" s="13"/>
      <c r="Y542" s="13"/>
      <c r="Z542" s="14" t="str">
        <f t="shared" si="285"/>
        <v/>
      </c>
      <c r="AA542" s="15"/>
    </row>
    <row r="543" spans="1:27" s="11" customFormat="1" x14ac:dyDescent="0.2">
      <c r="A543" s="51">
        <f>+SUBTOTAL(103,$D$4:D543)</f>
        <v>540</v>
      </c>
      <c r="B543" s="10" t="s">
        <v>881</v>
      </c>
      <c r="C543" s="10" t="s">
        <v>544</v>
      </c>
      <c r="D543" s="10" t="s">
        <v>882</v>
      </c>
      <c r="E543" s="53" t="str">
        <f t="shared" si="214"/>
        <v>N/A</v>
      </c>
      <c r="F543" s="53" t="str">
        <f t="shared" si="280"/>
        <v>GJR</v>
      </c>
      <c r="G543" s="53" t="str">
        <f t="shared" si="216"/>
        <v>IN</v>
      </c>
      <c r="H543" s="54" t="s">
        <v>102</v>
      </c>
      <c r="I543" s="53" t="str">
        <f t="shared" si="217"/>
        <v>N/A-GJR-IN007</v>
      </c>
      <c r="J543" s="61" t="s">
        <v>901</v>
      </c>
      <c r="K543" s="55" t="s">
        <v>28</v>
      </c>
      <c r="L543" s="56">
        <f t="shared" si="279"/>
        <v>43049</v>
      </c>
      <c r="M543" s="57">
        <v>43049</v>
      </c>
      <c r="N543" s="51">
        <f t="shared" ca="1" si="286"/>
        <v>820</v>
      </c>
      <c r="O543" s="58"/>
      <c r="P543" s="59">
        <v>161980</v>
      </c>
      <c r="Q543" s="55">
        <v>1</v>
      </c>
      <c r="R543" s="54" t="s">
        <v>902</v>
      </c>
      <c r="U543" s="12"/>
      <c r="W543" s="13"/>
      <c r="X543" s="13"/>
      <c r="Y543" s="13"/>
      <c r="Z543" s="14" t="str">
        <f t="shared" si="285"/>
        <v/>
      </c>
      <c r="AA543" s="15"/>
    </row>
    <row r="544" spans="1:27" s="11" customFormat="1" ht="18" x14ac:dyDescent="0.2">
      <c r="A544" s="51">
        <f>+SUBTOTAL(103,$D$4:D544)</f>
        <v>541</v>
      </c>
      <c r="B544" s="10" t="s">
        <v>881</v>
      </c>
      <c r="C544" s="10" t="s">
        <v>544</v>
      </c>
      <c r="D544" s="10" t="s">
        <v>882</v>
      </c>
      <c r="E544" s="53" t="str">
        <f t="shared" si="214"/>
        <v>N/A</v>
      </c>
      <c r="F544" s="53" t="str">
        <f t="shared" si="280"/>
        <v>GJR</v>
      </c>
      <c r="G544" s="53" t="str">
        <f t="shared" si="216"/>
        <v>IN</v>
      </c>
      <c r="H544" s="54" t="s">
        <v>105</v>
      </c>
      <c r="I544" s="53" t="str">
        <f t="shared" si="217"/>
        <v>N/A-GJR-IN008</v>
      </c>
      <c r="J544" s="61" t="s">
        <v>903</v>
      </c>
      <c r="K544" s="55" t="s">
        <v>28</v>
      </c>
      <c r="L544" s="56">
        <f t="shared" si="279"/>
        <v>43049</v>
      </c>
      <c r="M544" s="57">
        <v>43049</v>
      </c>
      <c r="N544" s="51">
        <f t="shared" ca="1" si="286"/>
        <v>820</v>
      </c>
      <c r="O544" s="58"/>
      <c r="P544" s="59">
        <v>161980</v>
      </c>
      <c r="Q544" s="55">
        <v>1</v>
      </c>
      <c r="R544" s="54" t="s">
        <v>904</v>
      </c>
      <c r="U544" s="12"/>
      <c r="W544" s="13"/>
      <c r="X544" s="13"/>
      <c r="Y544" s="13"/>
      <c r="Z544" s="14" t="str">
        <f t="shared" si="285"/>
        <v/>
      </c>
      <c r="AA544" s="15"/>
    </row>
    <row r="545" spans="1:28" s="11" customFormat="1" x14ac:dyDescent="0.2">
      <c r="A545" s="51">
        <f>+SUBTOTAL(103,$D$4:D545)</f>
        <v>542</v>
      </c>
      <c r="B545" s="10" t="s">
        <v>881</v>
      </c>
      <c r="C545" s="10" t="s">
        <v>544</v>
      </c>
      <c r="D545" s="10" t="s">
        <v>882</v>
      </c>
      <c r="E545" s="53" t="str">
        <f t="shared" si="214"/>
        <v>N/A</v>
      </c>
      <c r="F545" s="53" t="str">
        <f t="shared" si="280"/>
        <v>GJR</v>
      </c>
      <c r="G545" s="53" t="str">
        <f t="shared" si="216"/>
        <v>IN</v>
      </c>
      <c r="H545" s="54" t="s">
        <v>107</v>
      </c>
      <c r="I545" s="53" t="str">
        <f t="shared" si="217"/>
        <v>N/A-GJR-IN009</v>
      </c>
      <c r="J545" s="61" t="s">
        <v>905</v>
      </c>
      <c r="K545" s="55" t="s">
        <v>28</v>
      </c>
      <c r="L545" s="56">
        <f t="shared" si="279"/>
        <v>43049</v>
      </c>
      <c r="M545" s="57">
        <v>43049</v>
      </c>
      <c r="N545" s="51">
        <f t="shared" ca="1" si="286"/>
        <v>820</v>
      </c>
      <c r="O545" s="58"/>
      <c r="P545" s="59">
        <v>161980</v>
      </c>
      <c r="Q545" s="55">
        <v>1</v>
      </c>
      <c r="R545" s="54" t="s">
        <v>906</v>
      </c>
      <c r="U545" s="12"/>
      <c r="W545" s="13"/>
      <c r="X545" s="13"/>
      <c r="Y545" s="13"/>
      <c r="Z545" s="14" t="str">
        <f t="shared" si="285"/>
        <v/>
      </c>
      <c r="AA545" s="15"/>
    </row>
    <row r="546" spans="1:28" s="60" customFormat="1" x14ac:dyDescent="0.2">
      <c r="A546" s="51">
        <f>+SUBTOTAL(103,$D$4:D546)</f>
        <v>543</v>
      </c>
      <c r="B546" s="52" t="s">
        <v>881</v>
      </c>
      <c r="C546" s="52" t="s">
        <v>907</v>
      </c>
      <c r="D546" s="52" t="s">
        <v>908</v>
      </c>
      <c r="E546" s="53" t="str">
        <f t="shared" ref="E546:E609" si="287">+IF(C546="GESTIÓN TERRITORIAL","GET",IF(C546="DERECHOS HUMANOS","DHH",IF(C546="GESTIÓN CORPORATIVA","GCO",IF(C546="PLANEACIÓN ESTRATÉGICA","PLE",IF(C546="GERENCIA DE LA INFORMACIÓN","GDI","N/A")))))</f>
        <v>GCO</v>
      </c>
      <c r="F546" s="53" t="str">
        <f t="shared" si="280"/>
        <v>GCL</v>
      </c>
      <c r="G546" s="53" t="str">
        <f t="shared" si="216"/>
        <v>C</v>
      </c>
      <c r="H546" s="54" t="s">
        <v>26</v>
      </c>
      <c r="I546" s="53" t="str">
        <f t="shared" si="217"/>
        <v>GCO-GCL-C</v>
      </c>
      <c r="J546" s="61" t="s">
        <v>27</v>
      </c>
      <c r="K546" s="55" t="s">
        <v>217</v>
      </c>
      <c r="L546" s="56">
        <f t="shared" si="279"/>
        <v>43147</v>
      </c>
      <c r="M546" s="57">
        <v>43147</v>
      </c>
      <c r="N546" s="51" t="str">
        <f t="shared" ca="1" si="286"/>
        <v/>
      </c>
      <c r="O546" s="58">
        <v>43761</v>
      </c>
      <c r="P546" s="59" t="s">
        <v>2179</v>
      </c>
      <c r="Q546" s="55">
        <v>1</v>
      </c>
      <c r="R546" s="54" t="s">
        <v>291</v>
      </c>
      <c r="T546" s="11"/>
      <c r="U546" s="12"/>
      <c r="V546" s="11"/>
      <c r="W546" s="13"/>
      <c r="X546" s="13"/>
      <c r="Y546" s="13"/>
      <c r="Z546" s="14" t="str">
        <f t="shared" si="285"/>
        <v/>
      </c>
      <c r="AA546" s="15"/>
      <c r="AB546" s="11"/>
    </row>
    <row r="547" spans="1:28" s="11" customFormat="1" x14ac:dyDescent="0.2">
      <c r="A547" s="51">
        <f>+SUBTOTAL(103,$D$4:D547)</f>
        <v>544</v>
      </c>
      <c r="B547" s="10" t="s">
        <v>881</v>
      </c>
      <c r="C547" s="10" t="s">
        <v>907</v>
      </c>
      <c r="D547" s="52" t="s">
        <v>908</v>
      </c>
      <c r="E547" s="53" t="str">
        <f t="shared" si="287"/>
        <v>GCO</v>
      </c>
      <c r="F547" s="53" t="str">
        <f t="shared" si="280"/>
        <v>GCL</v>
      </c>
      <c r="G547" s="53" t="str">
        <f t="shared" si="216"/>
        <v>MR</v>
      </c>
      <c r="H547" s="54" t="s">
        <v>31</v>
      </c>
      <c r="I547" s="53" t="str">
        <f t="shared" si="217"/>
        <v>GCO-GCL-MR</v>
      </c>
      <c r="J547" s="61" t="s">
        <v>2160</v>
      </c>
      <c r="K547" s="55" t="s">
        <v>217</v>
      </c>
      <c r="L547" s="56">
        <f t="shared" si="279"/>
        <v>43096</v>
      </c>
      <c r="M547" s="57">
        <v>43096</v>
      </c>
      <c r="N547" s="51" t="str">
        <f t="shared" ca="1" si="286"/>
        <v/>
      </c>
      <c r="O547" s="58">
        <v>43782</v>
      </c>
      <c r="P547" s="59" t="s">
        <v>2205</v>
      </c>
      <c r="Q547" s="55">
        <v>1</v>
      </c>
      <c r="R547" s="54" t="s">
        <v>292</v>
      </c>
      <c r="U547" s="12"/>
      <c r="W547" s="13"/>
      <c r="X547" s="13"/>
      <c r="Y547" s="13"/>
      <c r="Z547" s="14" t="str">
        <f t="shared" si="285"/>
        <v/>
      </c>
      <c r="AA547" s="15"/>
    </row>
    <row r="548" spans="1:28" s="11" customFormat="1" x14ac:dyDescent="0.2">
      <c r="A548" s="51">
        <f>+SUBTOTAL(103,$D$4:D548)</f>
        <v>545</v>
      </c>
      <c r="B548" s="10" t="s">
        <v>881</v>
      </c>
      <c r="C548" s="10" t="s">
        <v>907</v>
      </c>
      <c r="D548" s="10" t="s">
        <v>908</v>
      </c>
      <c r="E548" s="53" t="str">
        <f t="shared" si="287"/>
        <v>GCO</v>
      </c>
      <c r="F548" s="53" t="str">
        <f t="shared" si="280"/>
        <v>GCL</v>
      </c>
      <c r="G548" s="53" t="str">
        <f t="shared" si="216"/>
        <v>M</v>
      </c>
      <c r="H548" s="54" t="s">
        <v>33</v>
      </c>
      <c r="I548" s="53" t="str">
        <f t="shared" si="217"/>
        <v>GCO-GCL-M001</v>
      </c>
      <c r="J548" s="61" t="s">
        <v>909</v>
      </c>
      <c r="K548" s="55" t="s">
        <v>217</v>
      </c>
      <c r="L548" s="56">
        <f t="shared" si="279"/>
        <v>43056</v>
      </c>
      <c r="M548" s="57">
        <v>43056</v>
      </c>
      <c r="N548" s="51" t="str">
        <f t="shared" ca="1" si="286"/>
        <v/>
      </c>
      <c r="O548" s="58">
        <v>43297</v>
      </c>
      <c r="P548" s="59" t="s">
        <v>1631</v>
      </c>
      <c r="Q548" s="55">
        <v>1</v>
      </c>
      <c r="R548" s="54" t="s">
        <v>910</v>
      </c>
      <c r="U548" s="12"/>
      <c r="W548" s="13"/>
      <c r="X548" s="13"/>
      <c r="Y548" s="13"/>
      <c r="Z548" s="14" t="str">
        <f t="shared" si="285"/>
        <v/>
      </c>
      <c r="AA548" s="15"/>
    </row>
    <row r="549" spans="1:28" s="11" customFormat="1" x14ac:dyDescent="0.2">
      <c r="A549" s="51">
        <f>+SUBTOTAL(103,$D$4:D549)</f>
        <v>546</v>
      </c>
      <c r="B549" s="10" t="s">
        <v>881</v>
      </c>
      <c r="C549" s="10" t="s">
        <v>907</v>
      </c>
      <c r="D549" s="10" t="s">
        <v>908</v>
      </c>
      <c r="E549" s="53" t="str">
        <f t="shared" si="287"/>
        <v>GCO</v>
      </c>
      <c r="F549" s="53" t="str">
        <f t="shared" si="280"/>
        <v>GCL</v>
      </c>
      <c r="G549" s="53" t="str">
        <f t="shared" ref="G549:G612" si="288">+IF(OR(LEN(H549)=1,LEN(H549)=2),H549,IF(LEN(H549)=4,MID(H549,1,1),MID(H549,1,2)))</f>
        <v>M</v>
      </c>
      <c r="H549" s="54" t="s">
        <v>36</v>
      </c>
      <c r="I549" s="53" t="str">
        <f t="shared" ref="I549:I612" si="289">+IF(OR(E549="",F549="",H549=""),"",CONCATENATE(E549,"-",F549,"-",H549))</f>
        <v>GCO-GCL-M002</v>
      </c>
      <c r="J549" s="61" t="s">
        <v>911</v>
      </c>
      <c r="K549" s="55" t="s">
        <v>217</v>
      </c>
      <c r="L549" s="56">
        <f t="shared" si="279"/>
        <v>43056</v>
      </c>
      <c r="M549" s="57">
        <v>43056</v>
      </c>
      <c r="N549" s="51" t="str">
        <f t="shared" ca="1" si="286"/>
        <v/>
      </c>
      <c r="O549" s="58">
        <v>43269</v>
      </c>
      <c r="P549" s="59" t="s">
        <v>1571</v>
      </c>
      <c r="Q549" s="55">
        <v>1</v>
      </c>
      <c r="R549" s="54" t="s">
        <v>912</v>
      </c>
      <c r="U549" s="12"/>
      <c r="W549" s="13"/>
      <c r="X549" s="13"/>
      <c r="Y549" s="13"/>
      <c r="Z549" s="14" t="str">
        <f t="shared" si="285"/>
        <v/>
      </c>
      <c r="AA549" s="15"/>
    </row>
    <row r="550" spans="1:28" s="11" customFormat="1" x14ac:dyDescent="0.2">
      <c r="A550" s="51">
        <f>+SUBTOTAL(103,$D$4:D550)</f>
        <v>547</v>
      </c>
      <c r="B550" s="10" t="s">
        <v>881</v>
      </c>
      <c r="C550" s="10" t="s">
        <v>907</v>
      </c>
      <c r="D550" s="10" t="s">
        <v>908</v>
      </c>
      <c r="E550" s="53" t="str">
        <f t="shared" si="287"/>
        <v>GCO</v>
      </c>
      <c r="F550" s="53" t="str">
        <f t="shared" si="280"/>
        <v>GCL</v>
      </c>
      <c r="G550" s="53" t="str">
        <f t="shared" si="288"/>
        <v>M</v>
      </c>
      <c r="H550" s="54" t="s">
        <v>39</v>
      </c>
      <c r="I550" s="53" t="str">
        <f t="shared" si="289"/>
        <v>GCO-GCL-M003</v>
      </c>
      <c r="J550" s="61" t="s">
        <v>913</v>
      </c>
      <c r="K550" s="55" t="s">
        <v>217</v>
      </c>
      <c r="L550" s="56">
        <f t="shared" si="279"/>
        <v>43056</v>
      </c>
      <c r="M550" s="57">
        <v>43056</v>
      </c>
      <c r="N550" s="51" t="str">
        <f t="shared" ca="1" si="286"/>
        <v/>
      </c>
      <c r="O550" s="58">
        <v>43403</v>
      </c>
      <c r="P550" s="59" t="s">
        <v>1870</v>
      </c>
      <c r="Q550" s="55">
        <v>1</v>
      </c>
      <c r="R550" s="54" t="s">
        <v>914</v>
      </c>
      <c r="U550" s="12"/>
      <c r="W550" s="13"/>
      <c r="X550" s="13"/>
      <c r="Y550" s="13"/>
      <c r="Z550" s="14" t="str">
        <f t="shared" si="285"/>
        <v/>
      </c>
      <c r="AA550" s="15"/>
    </row>
    <row r="551" spans="1:28" s="11" customFormat="1" ht="18" x14ac:dyDescent="0.2">
      <c r="A551" s="51">
        <f>+SUBTOTAL(103,$D$4:D551)</f>
        <v>548</v>
      </c>
      <c r="B551" s="10" t="s">
        <v>881</v>
      </c>
      <c r="C551" s="10" t="s">
        <v>907</v>
      </c>
      <c r="D551" s="10" t="s">
        <v>908</v>
      </c>
      <c r="E551" s="53" t="str">
        <f t="shared" si="287"/>
        <v>GCO</v>
      </c>
      <c r="F551" s="53" t="str">
        <f t="shared" si="280"/>
        <v>GCL</v>
      </c>
      <c r="G551" s="53" t="str">
        <f t="shared" si="288"/>
        <v>P</v>
      </c>
      <c r="H551" s="54" t="s">
        <v>57</v>
      </c>
      <c r="I551" s="53" t="str">
        <f t="shared" si="289"/>
        <v>GCO-GCL-P001</v>
      </c>
      <c r="J551" s="61" t="s">
        <v>915</v>
      </c>
      <c r="K551" s="55" t="s">
        <v>217</v>
      </c>
      <c r="L551" s="56">
        <f t="shared" si="279"/>
        <v>43453</v>
      </c>
      <c r="M551" s="57">
        <v>43453</v>
      </c>
      <c r="N551" s="51" t="str">
        <f t="shared" ca="1" si="286"/>
        <v/>
      </c>
      <c r="O551" s="58">
        <v>43669</v>
      </c>
      <c r="P551" s="59" t="s">
        <v>1945</v>
      </c>
      <c r="Q551" s="55">
        <v>2</v>
      </c>
      <c r="R551" s="54" t="s">
        <v>916</v>
      </c>
      <c r="U551" s="12"/>
      <c r="W551" s="13"/>
      <c r="X551" s="13"/>
      <c r="Y551" s="13"/>
      <c r="Z551" s="14" t="str">
        <f t="shared" si="285"/>
        <v/>
      </c>
      <c r="AA551" s="15"/>
    </row>
    <row r="552" spans="1:28" s="60" customFormat="1" ht="18" x14ac:dyDescent="0.2">
      <c r="A552" s="51">
        <f>+SUBTOTAL(103,$D$4:D552)</f>
        <v>549</v>
      </c>
      <c r="B552" s="52" t="s">
        <v>881</v>
      </c>
      <c r="C552" s="52" t="s">
        <v>907</v>
      </c>
      <c r="D552" s="52" t="s">
        <v>908</v>
      </c>
      <c r="E552" s="53" t="str">
        <f t="shared" si="287"/>
        <v>GCO</v>
      </c>
      <c r="F552" s="53" t="str">
        <f t="shared" si="280"/>
        <v>GCL</v>
      </c>
      <c r="G552" s="53" t="str">
        <f t="shared" si="288"/>
        <v>IN</v>
      </c>
      <c r="H552" s="54" t="s">
        <v>84</v>
      </c>
      <c r="I552" s="53" t="str">
        <f t="shared" si="289"/>
        <v>GCO-GCL-IN001</v>
      </c>
      <c r="J552" s="61" t="s">
        <v>917</v>
      </c>
      <c r="K552" s="55" t="s">
        <v>217</v>
      </c>
      <c r="L552" s="56">
        <f t="shared" si="279"/>
        <v>43063</v>
      </c>
      <c r="M552" s="57">
        <v>43063</v>
      </c>
      <c r="N552" s="51" t="str">
        <f t="shared" ca="1" si="286"/>
        <v/>
      </c>
      <c r="O552" s="58">
        <v>43761</v>
      </c>
      <c r="P552" s="59" t="s">
        <v>2171</v>
      </c>
      <c r="Q552" s="55">
        <v>1</v>
      </c>
      <c r="R552" s="54" t="s">
        <v>918</v>
      </c>
      <c r="T552" s="11"/>
      <c r="U552" s="12"/>
      <c r="V552" s="11"/>
      <c r="W552" s="13"/>
      <c r="X552" s="13"/>
      <c r="Y552" s="13"/>
      <c r="Z552" s="14" t="str">
        <f t="shared" si="285"/>
        <v/>
      </c>
      <c r="AA552" s="15"/>
      <c r="AB552" s="11"/>
    </row>
    <row r="553" spans="1:28" s="11" customFormat="1" x14ac:dyDescent="0.2">
      <c r="A553" s="51">
        <f>+SUBTOTAL(103,$D$4:D553)</f>
        <v>550</v>
      </c>
      <c r="B553" s="10" t="s">
        <v>881</v>
      </c>
      <c r="C553" s="10" t="s">
        <v>907</v>
      </c>
      <c r="D553" s="10" t="s">
        <v>908</v>
      </c>
      <c r="E553" s="53" t="str">
        <f t="shared" si="287"/>
        <v>GCO</v>
      </c>
      <c r="F553" s="53" t="str">
        <f t="shared" si="280"/>
        <v>GCL</v>
      </c>
      <c r="G553" s="53" t="str">
        <f t="shared" si="288"/>
        <v>IN</v>
      </c>
      <c r="H553" s="54" t="s">
        <v>87</v>
      </c>
      <c r="I553" s="53" t="str">
        <f t="shared" si="289"/>
        <v>GCO-GCL-IN002</v>
      </c>
      <c r="J553" s="61" t="s">
        <v>919</v>
      </c>
      <c r="K553" s="55" t="s">
        <v>217</v>
      </c>
      <c r="L553" s="56">
        <f t="shared" si="279"/>
        <v>43056</v>
      </c>
      <c r="M553" s="57">
        <v>43056</v>
      </c>
      <c r="N553" s="51" t="str">
        <f t="shared" ca="1" si="286"/>
        <v/>
      </c>
      <c r="O553" s="58">
        <v>43453</v>
      </c>
      <c r="P553" s="59" t="s">
        <v>2059</v>
      </c>
      <c r="Q553" s="55">
        <v>1</v>
      </c>
      <c r="R553" s="54" t="s">
        <v>920</v>
      </c>
      <c r="U553" s="12"/>
      <c r="W553" s="13"/>
      <c r="X553" s="13"/>
      <c r="Y553" s="13"/>
      <c r="Z553" s="14" t="str">
        <f t="shared" si="285"/>
        <v/>
      </c>
      <c r="AA553" s="15"/>
    </row>
    <row r="554" spans="1:28" s="11" customFormat="1" x14ac:dyDescent="0.2">
      <c r="A554" s="51">
        <f>+SUBTOTAL(103,$D$4:D554)</f>
        <v>551</v>
      </c>
      <c r="B554" s="10" t="s">
        <v>881</v>
      </c>
      <c r="C554" s="10" t="s">
        <v>907</v>
      </c>
      <c r="D554" s="10" t="s">
        <v>908</v>
      </c>
      <c r="E554" s="53" t="str">
        <f t="shared" si="287"/>
        <v>GCO</v>
      </c>
      <c r="F554" s="53" t="str">
        <f t="shared" si="280"/>
        <v>GCL</v>
      </c>
      <c r="G554" s="53" t="str">
        <f t="shared" si="288"/>
        <v>IN</v>
      </c>
      <c r="H554" s="54" t="s">
        <v>90</v>
      </c>
      <c r="I554" s="53" t="str">
        <f t="shared" si="289"/>
        <v>GCO-GCL-IN003</v>
      </c>
      <c r="J554" s="61" t="s">
        <v>921</v>
      </c>
      <c r="K554" s="55" t="s">
        <v>217</v>
      </c>
      <c r="L554" s="56">
        <f t="shared" si="279"/>
        <v>43056</v>
      </c>
      <c r="M554" s="57">
        <v>43056</v>
      </c>
      <c r="N554" s="51" t="str">
        <f t="shared" ca="1" si="286"/>
        <v/>
      </c>
      <c r="O554" s="58">
        <v>43453</v>
      </c>
      <c r="P554" s="59" t="s">
        <v>2059</v>
      </c>
      <c r="Q554" s="55">
        <v>1</v>
      </c>
      <c r="R554" s="54" t="s">
        <v>922</v>
      </c>
      <c r="U554" s="12"/>
      <c r="W554" s="13"/>
      <c r="X554" s="13"/>
      <c r="Y554" s="13"/>
      <c r="Z554" s="14" t="str">
        <f t="shared" si="285"/>
        <v/>
      </c>
      <c r="AA554" s="15"/>
    </row>
    <row r="555" spans="1:28" s="11" customFormat="1" x14ac:dyDescent="0.2">
      <c r="A555" s="51">
        <f>+SUBTOTAL(103,$D$4:D555)</f>
        <v>552</v>
      </c>
      <c r="B555" s="10" t="s">
        <v>881</v>
      </c>
      <c r="C555" s="10" t="s">
        <v>907</v>
      </c>
      <c r="D555" s="10" t="s">
        <v>908</v>
      </c>
      <c r="E555" s="53" t="str">
        <f t="shared" si="287"/>
        <v>GCO</v>
      </c>
      <c r="F555" s="53" t="str">
        <f t="shared" si="280"/>
        <v>GCL</v>
      </c>
      <c r="G555" s="53" t="str">
        <f t="shared" si="288"/>
        <v>IN</v>
      </c>
      <c r="H555" s="54" t="s">
        <v>93</v>
      </c>
      <c r="I555" s="53" t="str">
        <f t="shared" si="289"/>
        <v>GCO-GCL-IN004</v>
      </c>
      <c r="J555" s="61" t="s">
        <v>923</v>
      </c>
      <c r="K555" s="55" t="s">
        <v>217</v>
      </c>
      <c r="L555" s="56">
        <f t="shared" si="279"/>
        <v>43056</v>
      </c>
      <c r="M555" s="57">
        <v>43056</v>
      </c>
      <c r="N555" s="51" t="str">
        <f t="shared" ca="1" si="286"/>
        <v/>
      </c>
      <c r="O555" s="58">
        <v>43453</v>
      </c>
      <c r="P555" s="59" t="s">
        <v>2059</v>
      </c>
      <c r="Q555" s="55">
        <v>1</v>
      </c>
      <c r="R555" s="54" t="s">
        <v>924</v>
      </c>
      <c r="U555" s="12"/>
      <c r="W555" s="13"/>
      <c r="X555" s="13"/>
      <c r="Y555" s="13"/>
      <c r="Z555" s="14" t="str">
        <f t="shared" si="285"/>
        <v/>
      </c>
      <c r="AA555" s="15"/>
    </row>
    <row r="556" spans="1:28" s="11" customFormat="1" ht="18" x14ac:dyDescent="0.2">
      <c r="A556" s="51">
        <f>+SUBTOTAL(103,$D$4:D556)</f>
        <v>553</v>
      </c>
      <c r="B556" s="10" t="s">
        <v>881</v>
      </c>
      <c r="C556" s="10" t="s">
        <v>907</v>
      </c>
      <c r="D556" s="10" t="s">
        <v>908</v>
      </c>
      <c r="E556" s="53" t="str">
        <f t="shared" si="287"/>
        <v>GCO</v>
      </c>
      <c r="F556" s="53" t="str">
        <f t="shared" si="280"/>
        <v>GCL</v>
      </c>
      <c r="G556" s="53" t="str">
        <f t="shared" si="288"/>
        <v>IN</v>
      </c>
      <c r="H556" s="54" t="s">
        <v>96</v>
      </c>
      <c r="I556" s="53" t="str">
        <f t="shared" si="289"/>
        <v>GCO-GCL-IN005</v>
      </c>
      <c r="J556" s="61" t="s">
        <v>1956</v>
      </c>
      <c r="K556" s="55" t="s">
        <v>217</v>
      </c>
      <c r="L556" s="56">
        <f t="shared" si="279"/>
        <v>43056</v>
      </c>
      <c r="M556" s="57">
        <v>43056</v>
      </c>
      <c r="N556" s="51" t="str">
        <f t="shared" ca="1" si="286"/>
        <v/>
      </c>
      <c r="O556" s="58">
        <v>43453</v>
      </c>
      <c r="P556" s="59" t="s">
        <v>2059</v>
      </c>
      <c r="Q556" s="55">
        <v>1</v>
      </c>
      <c r="R556" s="54" t="s">
        <v>925</v>
      </c>
      <c r="U556" s="12"/>
      <c r="W556" s="13"/>
      <c r="X556" s="13"/>
      <c r="Y556" s="13"/>
      <c r="Z556" s="14" t="str">
        <f t="shared" si="285"/>
        <v/>
      </c>
      <c r="AA556" s="15"/>
    </row>
    <row r="557" spans="1:28" s="11" customFormat="1" x14ac:dyDescent="0.2">
      <c r="A557" s="51">
        <f>+SUBTOTAL(103,$D$4:D557)</f>
        <v>554</v>
      </c>
      <c r="B557" s="10" t="s">
        <v>881</v>
      </c>
      <c r="C557" s="10" t="s">
        <v>907</v>
      </c>
      <c r="D557" s="10" t="s">
        <v>908</v>
      </c>
      <c r="E557" s="53" t="str">
        <f t="shared" si="287"/>
        <v>GCO</v>
      </c>
      <c r="F557" s="53" t="str">
        <f t="shared" si="280"/>
        <v>GCL</v>
      </c>
      <c r="G557" s="53" t="str">
        <f t="shared" si="288"/>
        <v>IN</v>
      </c>
      <c r="H557" s="54" t="s">
        <v>99</v>
      </c>
      <c r="I557" s="53" t="str">
        <f t="shared" si="289"/>
        <v>GCO-GCL-IN006</v>
      </c>
      <c r="J557" s="61" t="s">
        <v>926</v>
      </c>
      <c r="K557" s="55" t="s">
        <v>217</v>
      </c>
      <c r="L557" s="56">
        <f t="shared" si="279"/>
        <v>43056</v>
      </c>
      <c r="M557" s="57">
        <v>43056</v>
      </c>
      <c r="N557" s="51" t="str">
        <f t="shared" ca="1" si="286"/>
        <v/>
      </c>
      <c r="O557" s="58">
        <v>43453</v>
      </c>
      <c r="P557" s="59" t="s">
        <v>2059</v>
      </c>
      <c r="Q557" s="55">
        <v>1</v>
      </c>
      <c r="R557" s="54" t="s">
        <v>927</v>
      </c>
      <c r="U557" s="12"/>
      <c r="W557" s="13"/>
      <c r="X557" s="13"/>
      <c r="Y557" s="13"/>
      <c r="Z557" s="14" t="str">
        <f t="shared" si="285"/>
        <v/>
      </c>
      <c r="AA557" s="15"/>
    </row>
    <row r="558" spans="1:28" s="11" customFormat="1" x14ac:dyDescent="0.2">
      <c r="A558" s="51">
        <f>+SUBTOTAL(103,$D$4:D558)</f>
        <v>555</v>
      </c>
      <c r="B558" s="10" t="s">
        <v>881</v>
      </c>
      <c r="C558" s="10" t="s">
        <v>907</v>
      </c>
      <c r="D558" s="10" t="s">
        <v>908</v>
      </c>
      <c r="E558" s="53" t="str">
        <f t="shared" si="287"/>
        <v>GCO</v>
      </c>
      <c r="F558" s="53" t="str">
        <f t="shared" si="280"/>
        <v>GCL</v>
      </c>
      <c r="G558" s="53" t="str">
        <f t="shared" si="288"/>
        <v>IN</v>
      </c>
      <c r="H558" s="54" t="s">
        <v>102</v>
      </c>
      <c r="I558" s="53" t="str">
        <f t="shared" si="289"/>
        <v>GCO-GCL-IN007</v>
      </c>
      <c r="J558" s="61" t="s">
        <v>928</v>
      </c>
      <c r="K558" s="55" t="s">
        <v>217</v>
      </c>
      <c r="L558" s="56">
        <f t="shared" si="279"/>
        <v>43056</v>
      </c>
      <c r="M558" s="57">
        <v>43056</v>
      </c>
      <c r="N558" s="51" t="str">
        <f t="shared" ca="1" si="286"/>
        <v/>
      </c>
      <c r="O558" s="58">
        <v>43461</v>
      </c>
      <c r="P558" s="59" t="s">
        <v>1954</v>
      </c>
      <c r="Q558" s="55">
        <v>1</v>
      </c>
      <c r="R558" s="54" t="s">
        <v>929</v>
      </c>
      <c r="U558" s="12"/>
      <c r="W558" s="13"/>
      <c r="X558" s="13"/>
      <c r="Y558" s="13"/>
      <c r="Z558" s="14" t="str">
        <f t="shared" si="285"/>
        <v/>
      </c>
      <c r="AA558" s="15"/>
    </row>
    <row r="559" spans="1:28" s="11" customFormat="1" x14ac:dyDescent="0.2">
      <c r="A559" s="51">
        <f>+SUBTOTAL(103,$D$4:D559)</f>
        <v>556</v>
      </c>
      <c r="B559" s="10" t="s">
        <v>881</v>
      </c>
      <c r="C559" s="10" t="s">
        <v>907</v>
      </c>
      <c r="D559" s="10" t="s">
        <v>908</v>
      </c>
      <c r="E559" s="53" t="str">
        <f t="shared" si="287"/>
        <v>GCO</v>
      </c>
      <c r="F559" s="53" t="str">
        <f t="shared" si="280"/>
        <v>GCL</v>
      </c>
      <c r="G559" s="53" t="str">
        <f t="shared" si="288"/>
        <v>IN</v>
      </c>
      <c r="H559" s="54" t="s">
        <v>105</v>
      </c>
      <c r="I559" s="53" t="str">
        <f t="shared" si="289"/>
        <v>GCO-GCL-IN008</v>
      </c>
      <c r="J559" s="61" t="s">
        <v>930</v>
      </c>
      <c r="K559" s="55" t="s">
        <v>217</v>
      </c>
      <c r="L559" s="56">
        <f t="shared" si="279"/>
        <v>43056</v>
      </c>
      <c r="M559" s="57">
        <v>43056</v>
      </c>
      <c r="N559" s="51" t="str">
        <f t="shared" ca="1" si="286"/>
        <v/>
      </c>
      <c r="O559" s="58">
        <v>43453</v>
      </c>
      <c r="P559" s="59" t="s">
        <v>2059</v>
      </c>
      <c r="Q559" s="55">
        <v>1</v>
      </c>
      <c r="R559" s="54" t="s">
        <v>931</v>
      </c>
      <c r="U559" s="12"/>
      <c r="W559" s="13"/>
      <c r="X559" s="13"/>
      <c r="Y559" s="13"/>
      <c r="Z559" s="14" t="str">
        <f t="shared" si="285"/>
        <v/>
      </c>
      <c r="AA559" s="15"/>
    </row>
    <row r="560" spans="1:28" s="11" customFormat="1" x14ac:dyDescent="0.2">
      <c r="A560" s="51">
        <f>+SUBTOTAL(103,$D$4:D560)</f>
        <v>557</v>
      </c>
      <c r="B560" s="10" t="s">
        <v>881</v>
      </c>
      <c r="C560" s="10" t="s">
        <v>907</v>
      </c>
      <c r="D560" s="10" t="s">
        <v>908</v>
      </c>
      <c r="E560" s="53" t="str">
        <f t="shared" si="287"/>
        <v>GCO</v>
      </c>
      <c r="F560" s="53" t="str">
        <f t="shared" si="280"/>
        <v>GCL</v>
      </c>
      <c r="G560" s="53" t="str">
        <f t="shared" si="288"/>
        <v>IN</v>
      </c>
      <c r="H560" s="54" t="s">
        <v>107</v>
      </c>
      <c r="I560" s="53" t="str">
        <f t="shared" si="289"/>
        <v>GCO-GCL-IN009</v>
      </c>
      <c r="J560" s="61" t="s">
        <v>932</v>
      </c>
      <c r="K560" s="55" t="s">
        <v>217</v>
      </c>
      <c r="L560" s="56">
        <f t="shared" si="279"/>
        <v>43056</v>
      </c>
      <c r="M560" s="57">
        <v>43056</v>
      </c>
      <c r="N560" s="51" t="str">
        <f t="shared" ca="1" si="286"/>
        <v/>
      </c>
      <c r="O560" s="58">
        <v>43461</v>
      </c>
      <c r="P560" s="59" t="s">
        <v>1955</v>
      </c>
      <c r="Q560" s="55">
        <v>1</v>
      </c>
      <c r="R560" s="54" t="s">
        <v>933</v>
      </c>
      <c r="U560" s="12"/>
      <c r="W560" s="13"/>
      <c r="X560" s="13"/>
      <c r="Y560" s="13"/>
      <c r="Z560" s="14" t="str">
        <f t="shared" si="285"/>
        <v/>
      </c>
      <c r="AA560" s="15"/>
    </row>
    <row r="561" spans="1:28" s="60" customFormat="1" ht="18" x14ac:dyDescent="0.2">
      <c r="A561" s="51">
        <f>+SUBTOTAL(103,$D$4:D561)</f>
        <v>558</v>
      </c>
      <c r="B561" s="52" t="s">
        <v>881</v>
      </c>
      <c r="C561" s="52" t="s">
        <v>907</v>
      </c>
      <c r="D561" s="52" t="s">
        <v>908</v>
      </c>
      <c r="E561" s="53" t="str">
        <f t="shared" si="287"/>
        <v>GCO</v>
      </c>
      <c r="F561" s="53" t="str">
        <f t="shared" si="280"/>
        <v>GCL</v>
      </c>
      <c r="G561" s="53" t="str">
        <f t="shared" si="288"/>
        <v>IN</v>
      </c>
      <c r="H561" s="54" t="s">
        <v>109</v>
      </c>
      <c r="I561" s="53" t="str">
        <f t="shared" si="289"/>
        <v>GCO-GCL-IN010</v>
      </c>
      <c r="J561" s="61" t="s">
        <v>934</v>
      </c>
      <c r="K561" s="55" t="s">
        <v>217</v>
      </c>
      <c r="L561" s="56">
        <f t="shared" si="279"/>
        <v>43353</v>
      </c>
      <c r="M561" s="57">
        <v>43353</v>
      </c>
      <c r="N561" s="51" t="str">
        <f t="shared" ca="1" si="286"/>
        <v/>
      </c>
      <c r="O561" s="58">
        <v>43761</v>
      </c>
      <c r="P561" s="59" t="s">
        <v>2182</v>
      </c>
      <c r="Q561" s="55">
        <v>2</v>
      </c>
      <c r="R561" s="54" t="s">
        <v>935</v>
      </c>
      <c r="T561" s="11"/>
      <c r="U561" s="12"/>
      <c r="V561" s="11"/>
      <c r="W561" s="13"/>
      <c r="X561" s="13"/>
      <c r="Y561" s="13"/>
      <c r="Z561" s="14" t="str">
        <f t="shared" si="285"/>
        <v/>
      </c>
      <c r="AA561" s="15"/>
      <c r="AB561" s="11"/>
    </row>
    <row r="562" spans="1:28" s="11" customFormat="1" x14ac:dyDescent="0.2">
      <c r="A562" s="51">
        <f>+SUBTOTAL(103,$D$4:D562)</f>
        <v>559</v>
      </c>
      <c r="B562" s="10" t="s">
        <v>881</v>
      </c>
      <c r="C562" s="10" t="s">
        <v>907</v>
      </c>
      <c r="D562" s="10" t="s">
        <v>908</v>
      </c>
      <c r="E562" s="53" t="str">
        <f t="shared" si="287"/>
        <v>GCO</v>
      </c>
      <c r="F562" s="53" t="str">
        <f t="shared" si="280"/>
        <v>GCL</v>
      </c>
      <c r="G562" s="53" t="str">
        <f t="shared" si="288"/>
        <v>IN</v>
      </c>
      <c r="H562" s="54" t="s">
        <v>111</v>
      </c>
      <c r="I562" s="53" t="str">
        <f t="shared" si="289"/>
        <v>GCO-GCL-IN011</v>
      </c>
      <c r="J562" s="61" t="s">
        <v>936</v>
      </c>
      <c r="K562" s="55" t="s">
        <v>217</v>
      </c>
      <c r="L562" s="56">
        <f t="shared" si="279"/>
        <v>43353</v>
      </c>
      <c r="M562" s="57">
        <v>43353</v>
      </c>
      <c r="N562" s="51" t="str">
        <f t="shared" ca="1" si="286"/>
        <v/>
      </c>
      <c r="O562" s="58">
        <v>43669</v>
      </c>
      <c r="P562" s="59" t="s">
        <v>1758</v>
      </c>
      <c r="Q562" s="55">
        <v>2</v>
      </c>
      <c r="R562" s="54" t="s">
        <v>937</v>
      </c>
      <c r="U562" s="12"/>
      <c r="W562" s="13"/>
      <c r="X562" s="13"/>
      <c r="Y562" s="13"/>
      <c r="Z562" s="14" t="str">
        <f t="shared" si="285"/>
        <v/>
      </c>
      <c r="AA562" s="15"/>
    </row>
    <row r="563" spans="1:28" s="60" customFormat="1" ht="18" x14ac:dyDescent="0.2">
      <c r="A563" s="51">
        <f>+SUBTOTAL(103,$D$4:D563)</f>
        <v>560</v>
      </c>
      <c r="B563" s="52" t="s">
        <v>881</v>
      </c>
      <c r="C563" s="52" t="s">
        <v>907</v>
      </c>
      <c r="D563" s="52" t="s">
        <v>908</v>
      </c>
      <c r="E563" s="53" t="str">
        <f t="shared" si="287"/>
        <v>GCO</v>
      </c>
      <c r="F563" s="53" t="str">
        <f t="shared" si="280"/>
        <v>GCL</v>
      </c>
      <c r="G563" s="53" t="str">
        <f t="shared" si="288"/>
        <v>IN</v>
      </c>
      <c r="H563" s="54" t="s">
        <v>114</v>
      </c>
      <c r="I563" s="53" t="str">
        <f t="shared" si="289"/>
        <v>GCO-GCL-IN012</v>
      </c>
      <c r="J563" s="61" t="s">
        <v>938</v>
      </c>
      <c r="K563" s="55" t="s">
        <v>217</v>
      </c>
      <c r="L563" s="56">
        <f t="shared" si="279"/>
        <v>43353</v>
      </c>
      <c r="M563" s="57">
        <v>43353</v>
      </c>
      <c r="N563" s="51" t="str">
        <f t="shared" ca="1" si="286"/>
        <v/>
      </c>
      <c r="O563" s="58">
        <v>43761</v>
      </c>
      <c r="P563" s="59" t="s">
        <v>2182</v>
      </c>
      <c r="Q563" s="55">
        <v>2</v>
      </c>
      <c r="R563" s="54" t="s">
        <v>939</v>
      </c>
      <c r="T563" s="11"/>
      <c r="U563" s="12"/>
      <c r="V563" s="11"/>
      <c r="W563" s="13"/>
      <c r="X563" s="13"/>
      <c r="Y563" s="13"/>
      <c r="Z563" s="14" t="str">
        <f t="shared" si="285"/>
        <v/>
      </c>
      <c r="AA563" s="15"/>
      <c r="AB563" s="11"/>
    </row>
    <row r="564" spans="1:28" s="60" customFormat="1" ht="18" x14ac:dyDescent="0.2">
      <c r="A564" s="51">
        <f>+SUBTOTAL(103,$D$4:D564)</f>
        <v>561</v>
      </c>
      <c r="B564" s="52" t="s">
        <v>881</v>
      </c>
      <c r="C564" s="52" t="s">
        <v>907</v>
      </c>
      <c r="D564" s="52" t="s">
        <v>908</v>
      </c>
      <c r="E564" s="53" t="str">
        <f t="shared" si="287"/>
        <v>GCO</v>
      </c>
      <c r="F564" s="53" t="str">
        <f t="shared" si="280"/>
        <v>GCL</v>
      </c>
      <c r="G564" s="53" t="str">
        <f t="shared" si="288"/>
        <v>IN</v>
      </c>
      <c r="H564" s="54" t="s">
        <v>240</v>
      </c>
      <c r="I564" s="53" t="str">
        <f t="shared" si="289"/>
        <v>GCO-GCL-IN013</v>
      </c>
      <c r="J564" s="61" t="s">
        <v>940</v>
      </c>
      <c r="K564" s="55" t="s">
        <v>217</v>
      </c>
      <c r="L564" s="56">
        <f t="shared" si="279"/>
        <v>43231</v>
      </c>
      <c r="M564" s="57">
        <v>43231</v>
      </c>
      <c r="N564" s="51" t="str">
        <f t="shared" ca="1" si="286"/>
        <v/>
      </c>
      <c r="O564" s="58">
        <v>43761</v>
      </c>
      <c r="P564" s="59" t="s">
        <v>2186</v>
      </c>
      <c r="Q564" s="55">
        <v>3</v>
      </c>
      <c r="R564" s="54" t="s">
        <v>941</v>
      </c>
      <c r="T564" s="11"/>
      <c r="U564" s="12"/>
      <c r="V564" s="11"/>
      <c r="W564" s="13"/>
      <c r="X564" s="13"/>
      <c r="Y564" s="13"/>
      <c r="Z564" s="14" t="str">
        <f t="shared" si="285"/>
        <v/>
      </c>
      <c r="AA564" s="15"/>
      <c r="AB564" s="11"/>
    </row>
    <row r="565" spans="1:28" s="11" customFormat="1" x14ac:dyDescent="0.2">
      <c r="A565" s="51">
        <f>+SUBTOTAL(103,$D$4:D565)</f>
        <v>562</v>
      </c>
      <c r="B565" s="10" t="s">
        <v>881</v>
      </c>
      <c r="C565" s="10" t="s">
        <v>907</v>
      </c>
      <c r="D565" s="10" t="s">
        <v>908</v>
      </c>
      <c r="E565" s="53" t="str">
        <f t="shared" si="287"/>
        <v>GCO</v>
      </c>
      <c r="F565" s="53" t="str">
        <f t="shared" si="280"/>
        <v>GCL</v>
      </c>
      <c r="G565" s="53" t="str">
        <f t="shared" si="288"/>
        <v>IN</v>
      </c>
      <c r="H565" s="54" t="s">
        <v>243</v>
      </c>
      <c r="I565" s="53" t="str">
        <f t="shared" si="289"/>
        <v>GCO-GCL-IN014</v>
      </c>
      <c r="J565" s="61" t="s">
        <v>942</v>
      </c>
      <c r="K565" s="55" t="s">
        <v>217</v>
      </c>
      <c r="L565" s="56">
        <f t="shared" si="279"/>
        <v>43353</v>
      </c>
      <c r="M565" s="57">
        <v>43353</v>
      </c>
      <c r="N565" s="51" t="str">
        <f t="shared" ca="1" si="286"/>
        <v/>
      </c>
      <c r="O565" s="58">
        <v>43762</v>
      </c>
      <c r="P565" s="59" t="s">
        <v>2193</v>
      </c>
      <c r="Q565" s="55">
        <v>2</v>
      </c>
      <c r="R565" s="54" t="s">
        <v>943</v>
      </c>
      <c r="U565" s="12"/>
      <c r="W565" s="13"/>
      <c r="X565" s="13"/>
      <c r="Y565" s="13"/>
      <c r="Z565" s="14" t="str">
        <f t="shared" si="285"/>
        <v/>
      </c>
      <c r="AA565" s="15"/>
    </row>
    <row r="566" spans="1:28" s="60" customFormat="1" x14ac:dyDescent="0.2">
      <c r="A566" s="51">
        <f>+SUBTOTAL(103,$D$4:D566)</f>
        <v>563</v>
      </c>
      <c r="B566" s="52" t="s">
        <v>881</v>
      </c>
      <c r="C566" s="52" t="s">
        <v>907</v>
      </c>
      <c r="D566" s="52" t="s">
        <v>908</v>
      </c>
      <c r="E566" s="53" t="str">
        <f t="shared" si="287"/>
        <v>GCO</v>
      </c>
      <c r="F566" s="53" t="str">
        <f t="shared" si="280"/>
        <v>GCL</v>
      </c>
      <c r="G566" s="53" t="str">
        <f t="shared" si="288"/>
        <v>IN</v>
      </c>
      <c r="H566" s="54" t="s">
        <v>246</v>
      </c>
      <c r="I566" s="53" t="str">
        <f t="shared" si="289"/>
        <v>GCO-GCL-IN015</v>
      </c>
      <c r="J566" s="61" t="s">
        <v>944</v>
      </c>
      <c r="K566" s="55" t="s">
        <v>217</v>
      </c>
      <c r="L566" s="56">
        <v>43460</v>
      </c>
      <c r="M566" s="57">
        <v>43460</v>
      </c>
      <c r="N566" s="51" t="str">
        <f t="shared" ca="1" si="286"/>
        <v/>
      </c>
      <c r="O566" s="58">
        <v>43761</v>
      </c>
      <c r="P566" s="59" t="s">
        <v>2183</v>
      </c>
      <c r="Q566" s="55">
        <v>2</v>
      </c>
      <c r="R566" s="54" t="s">
        <v>945</v>
      </c>
      <c r="T566" s="11"/>
      <c r="U566" s="12"/>
      <c r="V566" s="11"/>
      <c r="W566" s="13"/>
      <c r="X566" s="13"/>
      <c r="Y566" s="13"/>
      <c r="Z566" s="14" t="str">
        <f t="shared" si="285"/>
        <v/>
      </c>
      <c r="AA566" s="15"/>
      <c r="AB566" s="11"/>
    </row>
    <row r="567" spans="1:28" s="60" customFormat="1" x14ac:dyDescent="0.2">
      <c r="A567" s="51">
        <f>+SUBTOTAL(103,$D$4:D567)</f>
        <v>564</v>
      </c>
      <c r="B567" s="52" t="s">
        <v>881</v>
      </c>
      <c r="C567" s="52" t="s">
        <v>907</v>
      </c>
      <c r="D567" s="52" t="s">
        <v>908</v>
      </c>
      <c r="E567" s="53" t="str">
        <f t="shared" si="287"/>
        <v>GCO</v>
      </c>
      <c r="F567" s="53" t="str">
        <f t="shared" si="280"/>
        <v>GCL</v>
      </c>
      <c r="G567" s="53" t="str">
        <f t="shared" si="288"/>
        <v>IN</v>
      </c>
      <c r="H567" s="54" t="s">
        <v>248</v>
      </c>
      <c r="I567" s="53" t="str">
        <f t="shared" si="289"/>
        <v>GCO-GCL-IN016</v>
      </c>
      <c r="J567" s="61" t="s">
        <v>946</v>
      </c>
      <c r="K567" s="55" t="s">
        <v>217</v>
      </c>
      <c r="L567" s="56">
        <v>43461</v>
      </c>
      <c r="M567" s="57">
        <v>43461</v>
      </c>
      <c r="N567" s="51" t="str">
        <f t="shared" ca="1" si="286"/>
        <v/>
      </c>
      <c r="O567" s="58">
        <v>43761</v>
      </c>
      <c r="P567" s="59" t="s">
        <v>2184</v>
      </c>
      <c r="Q567" s="55">
        <v>2</v>
      </c>
      <c r="R567" s="54" t="s">
        <v>947</v>
      </c>
      <c r="T567" s="11"/>
      <c r="U567" s="12"/>
      <c r="V567" s="11"/>
      <c r="W567" s="13"/>
      <c r="X567" s="13"/>
      <c r="Y567" s="13"/>
      <c r="Z567" s="14" t="str">
        <f t="shared" si="285"/>
        <v/>
      </c>
      <c r="AA567" s="15"/>
      <c r="AB567" s="11"/>
    </row>
    <row r="568" spans="1:28" s="11" customFormat="1" ht="18" x14ac:dyDescent="0.2">
      <c r="A568" s="51">
        <f>+SUBTOTAL(103,$D$4:D568)</f>
        <v>565</v>
      </c>
      <c r="B568" s="10" t="s">
        <v>881</v>
      </c>
      <c r="C568" s="10" t="s">
        <v>907</v>
      </c>
      <c r="D568" s="10" t="s">
        <v>908</v>
      </c>
      <c r="E568" s="53" t="str">
        <f t="shared" si="287"/>
        <v>GCO</v>
      </c>
      <c r="F568" s="53" t="str">
        <f t="shared" si="280"/>
        <v>GCL</v>
      </c>
      <c r="G568" s="53" t="str">
        <f t="shared" si="288"/>
        <v>IN</v>
      </c>
      <c r="H568" s="54" t="s">
        <v>250</v>
      </c>
      <c r="I568" s="53" t="str">
        <f t="shared" si="289"/>
        <v>GCO-GCL-IN017</v>
      </c>
      <c r="J568" s="61" t="s">
        <v>948</v>
      </c>
      <c r="K568" s="55" t="s">
        <v>217</v>
      </c>
      <c r="L568" s="56">
        <f t="shared" si="279"/>
        <v>43056</v>
      </c>
      <c r="M568" s="57">
        <v>43056</v>
      </c>
      <c r="N568" s="51" t="str">
        <f t="shared" ca="1" si="286"/>
        <v/>
      </c>
      <c r="O568" s="58">
        <v>43297</v>
      </c>
      <c r="P568" s="59" t="s">
        <v>1630</v>
      </c>
      <c r="Q568" s="55">
        <v>1</v>
      </c>
      <c r="R568" s="54" t="s">
        <v>949</v>
      </c>
      <c r="U568" s="12"/>
      <c r="W568" s="13"/>
      <c r="X568" s="13"/>
      <c r="Y568" s="13"/>
      <c r="Z568" s="14" t="str">
        <f t="shared" si="285"/>
        <v/>
      </c>
      <c r="AA568" s="15"/>
    </row>
    <row r="569" spans="1:28" s="11" customFormat="1" ht="18" x14ac:dyDescent="0.2">
      <c r="A569" s="51">
        <f>+SUBTOTAL(103,$D$4:D569)</f>
        <v>566</v>
      </c>
      <c r="B569" s="10" t="s">
        <v>881</v>
      </c>
      <c r="C569" s="10" t="s">
        <v>907</v>
      </c>
      <c r="D569" s="10" t="s">
        <v>908</v>
      </c>
      <c r="E569" s="53" t="str">
        <f t="shared" si="287"/>
        <v>GCO</v>
      </c>
      <c r="F569" s="53" t="str">
        <f t="shared" si="280"/>
        <v>GCL</v>
      </c>
      <c r="G569" s="53" t="str">
        <f t="shared" si="288"/>
        <v>IN</v>
      </c>
      <c r="H569" s="54" t="s">
        <v>253</v>
      </c>
      <c r="I569" s="53" t="str">
        <f t="shared" si="289"/>
        <v>GCO-GCL-IN018</v>
      </c>
      <c r="J569" s="61" t="s">
        <v>950</v>
      </c>
      <c r="K569" s="55" t="s">
        <v>217</v>
      </c>
      <c r="L569" s="56">
        <f t="shared" si="279"/>
        <v>43353</v>
      </c>
      <c r="M569" s="57">
        <v>43353</v>
      </c>
      <c r="N569" s="51" t="str">
        <f t="shared" ca="1" si="286"/>
        <v/>
      </c>
      <c r="O569" s="58">
        <v>43762</v>
      </c>
      <c r="P569" s="59" t="s">
        <v>2193</v>
      </c>
      <c r="Q569" s="55">
        <v>2</v>
      </c>
      <c r="R569" s="54" t="s">
        <v>951</v>
      </c>
      <c r="U569" s="12"/>
      <c r="W569" s="13"/>
      <c r="X569" s="13"/>
      <c r="Y569" s="13"/>
      <c r="Z569" s="14" t="str">
        <f t="shared" si="285"/>
        <v/>
      </c>
      <c r="AA569" s="15"/>
    </row>
    <row r="570" spans="1:28" s="11" customFormat="1" x14ac:dyDescent="0.2">
      <c r="A570" s="51">
        <f>+SUBTOTAL(103,$D$4:D570)</f>
        <v>567</v>
      </c>
      <c r="B570" s="10" t="s">
        <v>881</v>
      </c>
      <c r="C570" s="10" t="s">
        <v>907</v>
      </c>
      <c r="D570" s="10" t="s">
        <v>908</v>
      </c>
      <c r="E570" s="53" t="str">
        <f t="shared" si="287"/>
        <v>GCO</v>
      </c>
      <c r="F570" s="53" t="str">
        <f t="shared" si="280"/>
        <v>GCL</v>
      </c>
      <c r="G570" s="53" t="str">
        <f t="shared" si="288"/>
        <v>F</v>
      </c>
      <c r="H570" s="54" t="s">
        <v>116</v>
      </c>
      <c r="I570" s="53" t="str">
        <f t="shared" si="289"/>
        <v>GCO-GCL-F001</v>
      </c>
      <c r="J570" s="61" t="s">
        <v>952</v>
      </c>
      <c r="K570" s="55" t="s">
        <v>217</v>
      </c>
      <c r="L570" s="56">
        <f t="shared" si="279"/>
        <v>43063</v>
      </c>
      <c r="M570" s="57">
        <v>43063</v>
      </c>
      <c r="N570" s="51" t="str">
        <f t="shared" ca="1" si="286"/>
        <v/>
      </c>
      <c r="O570" s="58">
        <v>43759</v>
      </c>
      <c r="P570" s="59" t="s">
        <v>2146</v>
      </c>
      <c r="Q570" s="55">
        <v>1</v>
      </c>
      <c r="R570" s="54" t="s">
        <v>953</v>
      </c>
      <c r="U570" s="12"/>
      <c r="W570" s="13"/>
      <c r="X570" s="13"/>
      <c r="Y570" s="13"/>
      <c r="Z570" s="14" t="str">
        <f t="shared" si="285"/>
        <v/>
      </c>
      <c r="AA570" s="15"/>
    </row>
    <row r="571" spans="1:28" s="11" customFormat="1" x14ac:dyDescent="0.2">
      <c r="A571" s="51">
        <f>+SUBTOTAL(103,$D$4:D571)</f>
        <v>568</v>
      </c>
      <c r="B571" s="10" t="s">
        <v>881</v>
      </c>
      <c r="C571" s="10" t="s">
        <v>907</v>
      </c>
      <c r="D571" s="10" t="s">
        <v>908</v>
      </c>
      <c r="E571" s="53" t="str">
        <f t="shared" si="287"/>
        <v>GCO</v>
      </c>
      <c r="F571" s="53" t="str">
        <f t="shared" si="280"/>
        <v>GCL</v>
      </c>
      <c r="G571" s="53" t="str">
        <f t="shared" si="288"/>
        <v>F</v>
      </c>
      <c r="H571" s="54" t="s">
        <v>119</v>
      </c>
      <c r="I571" s="53" t="str">
        <f t="shared" si="289"/>
        <v>GCO-GCL-F002</v>
      </c>
      <c r="J571" s="61" t="s">
        <v>954</v>
      </c>
      <c r="K571" s="55" t="s">
        <v>217</v>
      </c>
      <c r="L571" s="56">
        <f t="shared" si="279"/>
        <v>43063</v>
      </c>
      <c r="M571" s="57">
        <v>43063</v>
      </c>
      <c r="N571" s="51" t="str">
        <f t="shared" ca="1" si="286"/>
        <v/>
      </c>
      <c r="O571" s="58">
        <v>43759</v>
      </c>
      <c r="P571" s="59" t="s">
        <v>2146</v>
      </c>
      <c r="Q571" s="55">
        <v>1</v>
      </c>
      <c r="R571" s="54" t="s">
        <v>955</v>
      </c>
      <c r="U571" s="12"/>
      <c r="W571" s="13"/>
      <c r="X571" s="13"/>
      <c r="Y571" s="13"/>
      <c r="Z571" s="14" t="str">
        <f t="shared" si="285"/>
        <v/>
      </c>
      <c r="AA571" s="15"/>
    </row>
    <row r="572" spans="1:28" s="11" customFormat="1" x14ac:dyDescent="0.2">
      <c r="A572" s="51">
        <f>+SUBTOTAL(103,$D$4:D572)</f>
        <v>569</v>
      </c>
      <c r="B572" s="10" t="s">
        <v>881</v>
      </c>
      <c r="C572" s="10" t="s">
        <v>907</v>
      </c>
      <c r="D572" s="10" t="s">
        <v>908</v>
      </c>
      <c r="E572" s="53" t="str">
        <f t="shared" si="287"/>
        <v>GCO</v>
      </c>
      <c r="F572" s="53" t="str">
        <f t="shared" si="280"/>
        <v>GCL</v>
      </c>
      <c r="G572" s="53" t="str">
        <f t="shared" si="288"/>
        <v>F</v>
      </c>
      <c r="H572" s="54" t="s">
        <v>122</v>
      </c>
      <c r="I572" s="53" t="str">
        <f t="shared" si="289"/>
        <v>GCO-GCL-F003</v>
      </c>
      <c r="J572" s="61" t="s">
        <v>956</v>
      </c>
      <c r="K572" s="55" t="s">
        <v>217</v>
      </c>
      <c r="L572" s="56">
        <f t="shared" si="279"/>
        <v>43063</v>
      </c>
      <c r="M572" s="57">
        <v>43063</v>
      </c>
      <c r="N572" s="51" t="str">
        <f t="shared" ca="1" si="286"/>
        <v/>
      </c>
      <c r="O572" s="58">
        <v>43759</v>
      </c>
      <c r="P572" s="59" t="s">
        <v>2146</v>
      </c>
      <c r="Q572" s="55">
        <v>1</v>
      </c>
      <c r="R572" s="54" t="s">
        <v>957</v>
      </c>
      <c r="U572" s="12"/>
      <c r="W572" s="13"/>
      <c r="X572" s="13"/>
      <c r="Y572" s="13"/>
      <c r="Z572" s="14" t="str">
        <f t="shared" si="285"/>
        <v/>
      </c>
      <c r="AA572" s="15"/>
    </row>
    <row r="573" spans="1:28" s="11" customFormat="1" x14ac:dyDescent="0.2">
      <c r="A573" s="51">
        <f>+SUBTOTAL(103,$D$4:D573)</f>
        <v>570</v>
      </c>
      <c r="B573" s="10" t="s">
        <v>881</v>
      </c>
      <c r="C573" s="10" t="s">
        <v>907</v>
      </c>
      <c r="D573" s="10" t="s">
        <v>908</v>
      </c>
      <c r="E573" s="53" t="str">
        <f t="shared" si="287"/>
        <v>GCO</v>
      </c>
      <c r="F573" s="53" t="str">
        <f t="shared" si="280"/>
        <v>GCL</v>
      </c>
      <c r="G573" s="53" t="str">
        <f t="shared" si="288"/>
        <v>F</v>
      </c>
      <c r="H573" s="54" t="s">
        <v>125</v>
      </c>
      <c r="I573" s="53" t="str">
        <f t="shared" si="289"/>
        <v>GCO-GCL-F004</v>
      </c>
      <c r="J573" s="61" t="s">
        <v>958</v>
      </c>
      <c r="K573" s="55" t="s">
        <v>217</v>
      </c>
      <c r="L573" s="56">
        <f t="shared" si="279"/>
        <v>43056</v>
      </c>
      <c r="M573" s="57">
        <v>43056</v>
      </c>
      <c r="N573" s="51" t="str">
        <f t="shared" ca="1" si="286"/>
        <v/>
      </c>
      <c r="O573" s="58">
        <v>43336</v>
      </c>
      <c r="P573" s="59" t="s">
        <v>1713</v>
      </c>
      <c r="Q573" s="55">
        <v>1</v>
      </c>
      <c r="R573" s="54" t="s">
        <v>197</v>
      </c>
      <c r="U573" s="12"/>
      <c r="W573" s="13"/>
      <c r="X573" s="13"/>
      <c r="Y573" s="13"/>
      <c r="Z573" s="14" t="str">
        <f t="shared" si="285"/>
        <v/>
      </c>
      <c r="AA573" s="15"/>
    </row>
    <row r="574" spans="1:28" s="11" customFormat="1" ht="18" x14ac:dyDescent="0.2">
      <c r="A574" s="51">
        <f>+SUBTOTAL(103,$D$4:D574)</f>
        <v>571</v>
      </c>
      <c r="B574" s="10" t="s">
        <v>881</v>
      </c>
      <c r="C574" s="10" t="s">
        <v>907</v>
      </c>
      <c r="D574" s="10" t="s">
        <v>908</v>
      </c>
      <c r="E574" s="53" t="str">
        <f t="shared" si="287"/>
        <v>GCO</v>
      </c>
      <c r="F574" s="53" t="str">
        <f t="shared" si="280"/>
        <v>GCL</v>
      </c>
      <c r="G574" s="53" t="str">
        <f t="shared" si="288"/>
        <v>F</v>
      </c>
      <c r="H574" s="54" t="s">
        <v>128</v>
      </c>
      <c r="I574" s="53" t="str">
        <f t="shared" si="289"/>
        <v>GCO-GCL-F005</v>
      </c>
      <c r="J574" s="61" t="s">
        <v>959</v>
      </c>
      <c r="K574" s="55" t="s">
        <v>217</v>
      </c>
      <c r="L574" s="56">
        <f t="shared" si="279"/>
        <v>43056</v>
      </c>
      <c r="M574" s="57">
        <v>43056</v>
      </c>
      <c r="N574" s="51" t="str">
        <f t="shared" ca="1" si="286"/>
        <v/>
      </c>
      <c r="O574" s="58">
        <v>43336</v>
      </c>
      <c r="P574" s="59" t="s">
        <v>1713</v>
      </c>
      <c r="Q574" s="55">
        <v>1</v>
      </c>
      <c r="R574" s="54" t="s">
        <v>197</v>
      </c>
      <c r="U574" s="12"/>
      <c r="W574" s="13"/>
      <c r="X574" s="13"/>
      <c r="Y574" s="13"/>
      <c r="Z574" s="14" t="str">
        <f t="shared" si="285"/>
        <v/>
      </c>
      <c r="AA574" s="15"/>
    </row>
    <row r="575" spans="1:28" s="11" customFormat="1" x14ac:dyDescent="0.2">
      <c r="A575" s="51">
        <f>+SUBTOTAL(103,$D$4:D575)</f>
        <v>572</v>
      </c>
      <c r="B575" s="10" t="s">
        <v>881</v>
      </c>
      <c r="C575" s="10" t="s">
        <v>907</v>
      </c>
      <c r="D575" s="10" t="s">
        <v>908</v>
      </c>
      <c r="E575" s="53" t="str">
        <f t="shared" si="287"/>
        <v>GCO</v>
      </c>
      <c r="F575" s="53" t="str">
        <f t="shared" si="280"/>
        <v>GCL</v>
      </c>
      <c r="G575" s="53" t="str">
        <f t="shared" si="288"/>
        <v>F</v>
      </c>
      <c r="H575" s="54" t="s">
        <v>131</v>
      </c>
      <c r="I575" s="53" t="str">
        <f t="shared" si="289"/>
        <v>GCO-GCL-F006</v>
      </c>
      <c r="J575" s="61" t="s">
        <v>960</v>
      </c>
      <c r="K575" s="55" t="s">
        <v>217</v>
      </c>
      <c r="L575" s="56">
        <f t="shared" si="279"/>
        <v>43056</v>
      </c>
      <c r="M575" s="57">
        <v>43056</v>
      </c>
      <c r="N575" s="51" t="str">
        <f t="shared" ca="1" si="286"/>
        <v/>
      </c>
      <c r="O575" s="58">
        <v>43336</v>
      </c>
      <c r="P575" s="59" t="s">
        <v>1713</v>
      </c>
      <c r="Q575" s="55">
        <v>1</v>
      </c>
      <c r="R575" s="54" t="s">
        <v>197</v>
      </c>
      <c r="U575" s="12"/>
      <c r="W575" s="13"/>
      <c r="X575" s="13"/>
      <c r="Y575" s="13"/>
      <c r="Z575" s="14" t="str">
        <f t="shared" si="285"/>
        <v/>
      </c>
      <c r="AA575" s="15"/>
    </row>
    <row r="576" spans="1:28" s="11" customFormat="1" ht="18" x14ac:dyDescent="0.2">
      <c r="A576" s="51">
        <f>+SUBTOTAL(103,$D$4:D576)</f>
        <v>573</v>
      </c>
      <c r="B576" s="10" t="s">
        <v>881</v>
      </c>
      <c r="C576" s="10" t="s">
        <v>907</v>
      </c>
      <c r="D576" s="10" t="s">
        <v>908</v>
      </c>
      <c r="E576" s="53" t="str">
        <f t="shared" si="287"/>
        <v>GCO</v>
      </c>
      <c r="F576" s="53" t="str">
        <f t="shared" si="280"/>
        <v>GCL</v>
      </c>
      <c r="G576" s="53" t="str">
        <f t="shared" si="288"/>
        <v>F</v>
      </c>
      <c r="H576" s="54" t="s">
        <v>134</v>
      </c>
      <c r="I576" s="53" t="str">
        <f t="shared" si="289"/>
        <v>GCO-GCL-F007</v>
      </c>
      <c r="J576" s="61" t="s">
        <v>961</v>
      </c>
      <c r="K576" s="55" t="s">
        <v>217</v>
      </c>
      <c r="L576" s="56">
        <f t="shared" si="279"/>
        <v>43056</v>
      </c>
      <c r="M576" s="57">
        <v>43056</v>
      </c>
      <c r="N576" s="51" t="str">
        <f t="shared" ca="1" si="286"/>
        <v/>
      </c>
      <c r="O576" s="58">
        <v>43336</v>
      </c>
      <c r="P576" s="59" t="s">
        <v>1713</v>
      </c>
      <c r="Q576" s="55">
        <v>1</v>
      </c>
      <c r="R576" s="54" t="s">
        <v>197</v>
      </c>
      <c r="U576" s="12"/>
      <c r="W576" s="13"/>
      <c r="X576" s="13"/>
      <c r="Y576" s="13"/>
      <c r="Z576" s="14" t="str">
        <f t="shared" si="285"/>
        <v/>
      </c>
      <c r="AA576" s="15"/>
    </row>
    <row r="577" spans="1:28" s="11" customFormat="1" x14ac:dyDescent="0.2">
      <c r="A577" s="51">
        <f>+SUBTOTAL(103,$D$4:D577)</f>
        <v>574</v>
      </c>
      <c r="B577" s="10" t="s">
        <v>881</v>
      </c>
      <c r="C577" s="10" t="s">
        <v>907</v>
      </c>
      <c r="D577" s="10" t="s">
        <v>908</v>
      </c>
      <c r="E577" s="53" t="str">
        <f t="shared" si="287"/>
        <v>GCO</v>
      </c>
      <c r="F577" s="53" t="str">
        <f t="shared" si="280"/>
        <v>GCL</v>
      </c>
      <c r="G577" s="53" t="str">
        <f t="shared" si="288"/>
        <v>F</v>
      </c>
      <c r="H577" s="54" t="s">
        <v>137</v>
      </c>
      <c r="I577" s="53" t="str">
        <f t="shared" si="289"/>
        <v>GCO-GCL-F008</v>
      </c>
      <c r="J577" s="61" t="s">
        <v>962</v>
      </c>
      <c r="K577" s="55" t="s">
        <v>217</v>
      </c>
      <c r="L577" s="56">
        <f t="shared" si="279"/>
        <v>43056</v>
      </c>
      <c r="M577" s="57">
        <v>43056</v>
      </c>
      <c r="N577" s="51" t="str">
        <f t="shared" ca="1" si="286"/>
        <v/>
      </c>
      <c r="O577" s="58">
        <v>43336</v>
      </c>
      <c r="P577" s="59" t="s">
        <v>1713</v>
      </c>
      <c r="Q577" s="55">
        <v>1</v>
      </c>
      <c r="R577" s="54" t="s">
        <v>197</v>
      </c>
      <c r="U577" s="12"/>
      <c r="W577" s="13"/>
      <c r="X577" s="13"/>
      <c r="Y577" s="13"/>
      <c r="Z577" s="14" t="str">
        <f t="shared" si="285"/>
        <v/>
      </c>
      <c r="AA577" s="15"/>
    </row>
    <row r="578" spans="1:28" s="60" customFormat="1" x14ac:dyDescent="0.2">
      <c r="A578" s="51">
        <f>+SUBTOTAL(103,$D$4:D578)</f>
        <v>575</v>
      </c>
      <c r="B578" s="52" t="s">
        <v>881</v>
      </c>
      <c r="C578" s="52" t="s">
        <v>907</v>
      </c>
      <c r="D578" s="52" t="s">
        <v>908</v>
      </c>
      <c r="E578" s="53" t="str">
        <f t="shared" si="287"/>
        <v>GCO</v>
      </c>
      <c r="F578" s="53" t="str">
        <f t="shared" si="280"/>
        <v>GCL</v>
      </c>
      <c r="G578" s="53" t="str">
        <f t="shared" si="288"/>
        <v>F</v>
      </c>
      <c r="H578" s="54" t="s">
        <v>140</v>
      </c>
      <c r="I578" s="53" t="str">
        <f t="shared" si="289"/>
        <v>GCO-GCL-F009</v>
      </c>
      <c r="J578" s="61" t="s">
        <v>963</v>
      </c>
      <c r="K578" s="55" t="s">
        <v>217</v>
      </c>
      <c r="L578" s="56">
        <f t="shared" si="279"/>
        <v>43056</v>
      </c>
      <c r="M578" s="57">
        <v>43056</v>
      </c>
      <c r="N578" s="51" t="str">
        <f t="shared" ca="1" si="286"/>
        <v/>
      </c>
      <c r="O578" s="58">
        <v>43761</v>
      </c>
      <c r="P578" s="59" t="s">
        <v>2190</v>
      </c>
      <c r="Q578" s="55">
        <v>1</v>
      </c>
      <c r="R578" s="54" t="s">
        <v>197</v>
      </c>
      <c r="T578" s="11"/>
      <c r="U578" s="12"/>
      <c r="V578" s="11"/>
      <c r="W578" s="13"/>
      <c r="X578" s="13"/>
      <c r="Y578" s="13"/>
      <c r="Z578" s="14" t="str">
        <f t="shared" si="285"/>
        <v/>
      </c>
      <c r="AA578" s="15"/>
      <c r="AB578" s="11"/>
    </row>
    <row r="579" spans="1:28" s="11" customFormat="1" x14ac:dyDescent="0.2">
      <c r="A579" s="51">
        <f>+SUBTOTAL(103,$D$4:D579)</f>
        <v>576</v>
      </c>
      <c r="B579" s="10" t="s">
        <v>881</v>
      </c>
      <c r="C579" s="10" t="s">
        <v>907</v>
      </c>
      <c r="D579" s="10" t="s">
        <v>908</v>
      </c>
      <c r="E579" s="53" t="str">
        <f t="shared" si="287"/>
        <v>GCO</v>
      </c>
      <c r="F579" s="53" t="str">
        <f t="shared" si="280"/>
        <v>GCL</v>
      </c>
      <c r="G579" s="53" t="str">
        <f t="shared" si="288"/>
        <v>F</v>
      </c>
      <c r="H579" s="54" t="s">
        <v>143</v>
      </c>
      <c r="I579" s="53" t="str">
        <f t="shared" si="289"/>
        <v>GCO-GCL-F010</v>
      </c>
      <c r="J579" s="61" t="s">
        <v>964</v>
      </c>
      <c r="K579" s="55" t="s">
        <v>217</v>
      </c>
      <c r="L579" s="56">
        <f t="shared" si="279"/>
        <v>43056</v>
      </c>
      <c r="M579" s="57">
        <v>43056</v>
      </c>
      <c r="N579" s="51" t="str">
        <f t="shared" ca="1" si="286"/>
        <v/>
      </c>
      <c r="O579" s="58">
        <v>43336</v>
      </c>
      <c r="P579" s="59" t="s">
        <v>1713</v>
      </c>
      <c r="Q579" s="55">
        <v>1</v>
      </c>
      <c r="R579" s="54" t="s">
        <v>197</v>
      </c>
      <c r="U579" s="12"/>
      <c r="W579" s="13"/>
      <c r="X579" s="13"/>
      <c r="Y579" s="13"/>
      <c r="Z579" s="14" t="str">
        <f t="shared" si="285"/>
        <v/>
      </c>
      <c r="AA579" s="15"/>
    </row>
    <row r="580" spans="1:28" s="11" customFormat="1" x14ac:dyDescent="0.2">
      <c r="A580" s="51">
        <f>+SUBTOTAL(103,$D$4:D580)</f>
        <v>577</v>
      </c>
      <c r="B580" s="10" t="s">
        <v>881</v>
      </c>
      <c r="C580" s="10" t="s">
        <v>907</v>
      </c>
      <c r="D580" s="10" t="s">
        <v>908</v>
      </c>
      <c r="E580" s="53" t="str">
        <f t="shared" si="287"/>
        <v>GCO</v>
      </c>
      <c r="F580" s="53" t="str">
        <f t="shared" si="280"/>
        <v>GCL</v>
      </c>
      <c r="G580" s="53" t="str">
        <f t="shared" si="288"/>
        <v>F</v>
      </c>
      <c r="H580" s="54" t="s">
        <v>146</v>
      </c>
      <c r="I580" s="53" t="str">
        <f t="shared" si="289"/>
        <v>GCO-GCL-F011</v>
      </c>
      <c r="J580" s="61" t="s">
        <v>965</v>
      </c>
      <c r="K580" s="55" t="s">
        <v>217</v>
      </c>
      <c r="L580" s="56">
        <f t="shared" si="279"/>
        <v>43056</v>
      </c>
      <c r="M580" s="57">
        <v>43056</v>
      </c>
      <c r="N580" s="51" t="str">
        <f t="shared" ca="1" si="286"/>
        <v/>
      </c>
      <c r="O580" s="58">
        <v>43663</v>
      </c>
      <c r="P580" s="59" t="s">
        <v>2057</v>
      </c>
      <c r="Q580" s="55">
        <v>1</v>
      </c>
      <c r="R580" s="54" t="s">
        <v>966</v>
      </c>
      <c r="U580" s="12"/>
      <c r="W580" s="13"/>
      <c r="X580" s="13"/>
      <c r="Y580" s="13"/>
      <c r="Z580" s="14" t="str">
        <f t="shared" si="285"/>
        <v/>
      </c>
      <c r="AA580" s="15"/>
    </row>
    <row r="581" spans="1:28" s="60" customFormat="1" x14ac:dyDescent="0.2">
      <c r="A581" s="51">
        <f>+SUBTOTAL(103,$D$4:D581)</f>
        <v>578</v>
      </c>
      <c r="B581" s="52" t="s">
        <v>881</v>
      </c>
      <c r="C581" s="52" t="s">
        <v>907</v>
      </c>
      <c r="D581" s="52" t="s">
        <v>908</v>
      </c>
      <c r="E581" s="53" t="str">
        <f t="shared" si="287"/>
        <v>GCO</v>
      </c>
      <c r="F581" s="53" t="str">
        <f t="shared" si="280"/>
        <v>GCL</v>
      </c>
      <c r="G581" s="53" t="str">
        <f t="shared" si="288"/>
        <v>F</v>
      </c>
      <c r="H581" s="54" t="s">
        <v>147</v>
      </c>
      <c r="I581" s="53" t="str">
        <f t="shared" si="289"/>
        <v>GCO-GCL-F012</v>
      </c>
      <c r="J581" s="61" t="s">
        <v>967</v>
      </c>
      <c r="K581" s="55" t="s">
        <v>217</v>
      </c>
      <c r="L581" s="56">
        <f t="shared" si="279"/>
        <v>43056</v>
      </c>
      <c r="M581" s="57">
        <v>43056</v>
      </c>
      <c r="N581" s="51" t="str">
        <f t="shared" ca="1" si="286"/>
        <v/>
      </c>
      <c r="O581" s="58">
        <v>43761</v>
      </c>
      <c r="P581" s="59" t="s">
        <v>2185</v>
      </c>
      <c r="Q581" s="55">
        <v>1</v>
      </c>
      <c r="R581" s="54" t="s">
        <v>968</v>
      </c>
      <c r="T581" s="11"/>
      <c r="U581" s="12"/>
      <c r="V581" s="11"/>
      <c r="W581" s="13"/>
      <c r="X581" s="13"/>
      <c r="Y581" s="13"/>
      <c r="Z581" s="14" t="str">
        <f t="shared" si="285"/>
        <v/>
      </c>
      <c r="AA581" s="15"/>
      <c r="AB581" s="11"/>
    </row>
    <row r="582" spans="1:28" s="60" customFormat="1" x14ac:dyDescent="0.2">
      <c r="A582" s="51">
        <f>+SUBTOTAL(103,$D$4:D582)</f>
        <v>579</v>
      </c>
      <c r="B582" s="52" t="s">
        <v>881</v>
      </c>
      <c r="C582" s="52" t="s">
        <v>907</v>
      </c>
      <c r="D582" s="52" t="s">
        <v>908</v>
      </c>
      <c r="E582" s="53" t="str">
        <f t="shared" si="287"/>
        <v>GCO</v>
      </c>
      <c r="F582" s="53" t="str">
        <f t="shared" si="280"/>
        <v>GCL</v>
      </c>
      <c r="G582" s="53" t="str">
        <f t="shared" si="288"/>
        <v>F</v>
      </c>
      <c r="H582" s="54" t="s">
        <v>151</v>
      </c>
      <c r="I582" s="53" t="str">
        <f t="shared" si="289"/>
        <v>GCO-GCL-F013</v>
      </c>
      <c r="J582" s="61" t="s">
        <v>969</v>
      </c>
      <c r="K582" s="55" t="s">
        <v>217</v>
      </c>
      <c r="L582" s="56">
        <f t="shared" si="279"/>
        <v>43056</v>
      </c>
      <c r="M582" s="57">
        <v>43056</v>
      </c>
      <c r="N582" s="51" t="str">
        <f t="shared" ca="1" si="286"/>
        <v/>
      </c>
      <c r="O582" s="58">
        <v>43761</v>
      </c>
      <c r="P582" s="59" t="s">
        <v>2185</v>
      </c>
      <c r="Q582" s="55">
        <v>1</v>
      </c>
      <c r="R582" s="54" t="s">
        <v>970</v>
      </c>
      <c r="T582" s="11"/>
      <c r="U582" s="12"/>
      <c r="V582" s="11"/>
      <c r="W582" s="13"/>
      <c r="X582" s="13"/>
      <c r="Y582" s="13"/>
      <c r="Z582" s="14" t="str">
        <f t="shared" si="285"/>
        <v/>
      </c>
      <c r="AA582" s="15"/>
      <c r="AB582" s="11"/>
    </row>
    <row r="583" spans="1:28" s="11" customFormat="1" x14ac:dyDescent="0.2">
      <c r="A583" s="51">
        <f>+SUBTOTAL(103,$D$4:D583)</f>
        <v>580</v>
      </c>
      <c r="B583" s="10" t="s">
        <v>881</v>
      </c>
      <c r="C583" s="10" t="s">
        <v>907</v>
      </c>
      <c r="D583" s="10" t="s">
        <v>908</v>
      </c>
      <c r="E583" s="53" t="str">
        <f t="shared" si="287"/>
        <v>GCO</v>
      </c>
      <c r="F583" s="53" t="str">
        <f t="shared" si="280"/>
        <v>GCL</v>
      </c>
      <c r="G583" s="53" t="str">
        <f t="shared" si="288"/>
        <v>F</v>
      </c>
      <c r="H583" s="54" t="s">
        <v>154</v>
      </c>
      <c r="I583" s="53" t="str">
        <f t="shared" si="289"/>
        <v>GCO-GCL-F014</v>
      </c>
      <c r="J583" s="61" t="s">
        <v>971</v>
      </c>
      <c r="K583" s="55" t="s">
        <v>217</v>
      </c>
      <c r="L583" s="56">
        <f t="shared" si="279"/>
        <v>43056</v>
      </c>
      <c r="M583" s="57">
        <v>43056</v>
      </c>
      <c r="N583" s="51" t="str">
        <f t="shared" ca="1" si="286"/>
        <v/>
      </c>
      <c r="O583" s="58">
        <v>43759</v>
      </c>
      <c r="P583" s="59" t="s">
        <v>2120</v>
      </c>
      <c r="Q583" s="55">
        <v>1</v>
      </c>
      <c r="R583" s="54" t="s">
        <v>972</v>
      </c>
      <c r="U583" s="12"/>
      <c r="W583" s="13"/>
      <c r="X583" s="13"/>
      <c r="Y583" s="13"/>
      <c r="Z583" s="14" t="str">
        <f t="shared" si="285"/>
        <v/>
      </c>
      <c r="AA583" s="15"/>
    </row>
    <row r="584" spans="1:28" s="11" customFormat="1" x14ac:dyDescent="0.2">
      <c r="A584" s="51">
        <f>+SUBTOTAL(103,$D$4:D584)</f>
        <v>581</v>
      </c>
      <c r="B584" s="10" t="s">
        <v>881</v>
      </c>
      <c r="C584" s="10" t="s">
        <v>907</v>
      </c>
      <c r="D584" s="10" t="s">
        <v>908</v>
      </c>
      <c r="E584" s="53" t="str">
        <f t="shared" si="287"/>
        <v>GCO</v>
      </c>
      <c r="F584" s="53" t="str">
        <f t="shared" si="280"/>
        <v>GCL</v>
      </c>
      <c r="G584" s="53" t="str">
        <f t="shared" si="288"/>
        <v>F</v>
      </c>
      <c r="H584" s="54" t="s">
        <v>157</v>
      </c>
      <c r="I584" s="53" t="str">
        <f t="shared" si="289"/>
        <v>GCO-GCL-F015</v>
      </c>
      <c r="J584" s="61" t="s">
        <v>973</v>
      </c>
      <c r="K584" s="55" t="s">
        <v>217</v>
      </c>
      <c r="L584" s="56">
        <f t="shared" si="279"/>
        <v>43056</v>
      </c>
      <c r="M584" s="57">
        <v>43056</v>
      </c>
      <c r="N584" s="51" t="str">
        <f t="shared" ca="1" si="286"/>
        <v/>
      </c>
      <c r="O584" s="58">
        <v>43269</v>
      </c>
      <c r="P584" s="59" t="s">
        <v>1571</v>
      </c>
      <c r="Q584" s="55">
        <v>1</v>
      </c>
      <c r="R584" s="54" t="s">
        <v>974</v>
      </c>
      <c r="U584" s="12"/>
      <c r="W584" s="13"/>
      <c r="X584" s="13"/>
      <c r="Y584" s="13"/>
      <c r="Z584" s="14" t="str">
        <f t="shared" si="285"/>
        <v/>
      </c>
      <c r="AA584" s="15"/>
    </row>
    <row r="585" spans="1:28" s="11" customFormat="1" x14ac:dyDescent="0.2">
      <c r="A585" s="51">
        <f>+SUBTOTAL(103,$D$4:D585)</f>
        <v>582</v>
      </c>
      <c r="B585" s="10" t="s">
        <v>881</v>
      </c>
      <c r="C585" s="10" t="s">
        <v>907</v>
      </c>
      <c r="D585" s="10" t="s">
        <v>908</v>
      </c>
      <c r="E585" s="53" t="str">
        <f t="shared" si="287"/>
        <v>GCO</v>
      </c>
      <c r="F585" s="53" t="str">
        <f t="shared" si="280"/>
        <v>GCL</v>
      </c>
      <c r="G585" s="53" t="str">
        <f t="shared" si="288"/>
        <v>F</v>
      </c>
      <c r="H585" s="54" t="s">
        <v>160</v>
      </c>
      <c r="I585" s="53" t="str">
        <f t="shared" si="289"/>
        <v>GCO-GCL-F016</v>
      </c>
      <c r="J585" s="61" t="s">
        <v>975</v>
      </c>
      <c r="K585" s="55" t="s">
        <v>217</v>
      </c>
      <c r="L585" s="56">
        <f t="shared" si="279"/>
        <v>43056</v>
      </c>
      <c r="M585" s="57">
        <v>43056</v>
      </c>
      <c r="N585" s="51" t="str">
        <f t="shared" ca="1" si="286"/>
        <v/>
      </c>
      <c r="O585" s="58">
        <v>43269</v>
      </c>
      <c r="P585" s="59" t="s">
        <v>1571</v>
      </c>
      <c r="Q585" s="55">
        <v>1</v>
      </c>
      <c r="R585" s="54" t="s">
        <v>976</v>
      </c>
      <c r="U585" s="12"/>
      <c r="W585" s="13"/>
      <c r="X585" s="13"/>
      <c r="Y585" s="13"/>
      <c r="Z585" s="14" t="str">
        <f t="shared" si="285"/>
        <v/>
      </c>
      <c r="AA585" s="15"/>
    </row>
    <row r="586" spans="1:28" s="11" customFormat="1" x14ac:dyDescent="0.2">
      <c r="A586" s="51">
        <f>+SUBTOTAL(103,$D$4:D586)</f>
        <v>583</v>
      </c>
      <c r="B586" s="10" t="s">
        <v>881</v>
      </c>
      <c r="C586" s="10" t="s">
        <v>907</v>
      </c>
      <c r="D586" s="10" t="s">
        <v>908</v>
      </c>
      <c r="E586" s="53" t="str">
        <f t="shared" si="287"/>
        <v>GCO</v>
      </c>
      <c r="F586" s="53" t="str">
        <f t="shared" si="280"/>
        <v>GCL</v>
      </c>
      <c r="G586" s="53" t="str">
        <f t="shared" si="288"/>
        <v>F</v>
      </c>
      <c r="H586" s="54" t="s">
        <v>162</v>
      </c>
      <c r="I586" s="53" t="str">
        <f t="shared" si="289"/>
        <v>GCO-GCL-F017</v>
      </c>
      <c r="J586" s="61" t="s">
        <v>977</v>
      </c>
      <c r="K586" s="55" t="s">
        <v>217</v>
      </c>
      <c r="L586" s="56">
        <f t="shared" si="279"/>
        <v>43056</v>
      </c>
      <c r="M586" s="57">
        <v>43056</v>
      </c>
      <c r="N586" s="51" t="str">
        <f t="shared" ca="1" si="286"/>
        <v/>
      </c>
      <c r="O586" s="58">
        <v>43290</v>
      </c>
      <c r="P586" s="59" t="s">
        <v>1620</v>
      </c>
      <c r="Q586" s="55">
        <v>1</v>
      </c>
      <c r="R586" s="54" t="s">
        <v>978</v>
      </c>
      <c r="U586" s="12"/>
      <c r="W586" s="13"/>
      <c r="X586" s="13"/>
      <c r="Y586" s="13"/>
      <c r="Z586" s="14" t="str">
        <f t="shared" si="285"/>
        <v/>
      </c>
      <c r="AA586" s="15"/>
    </row>
    <row r="587" spans="1:28" s="11" customFormat="1" ht="18" x14ac:dyDescent="0.2">
      <c r="A587" s="51">
        <f>+SUBTOTAL(103,$D$4:D587)</f>
        <v>584</v>
      </c>
      <c r="B587" s="10" t="s">
        <v>881</v>
      </c>
      <c r="C587" s="10" t="s">
        <v>907</v>
      </c>
      <c r="D587" s="10" t="s">
        <v>908</v>
      </c>
      <c r="E587" s="53" t="str">
        <f t="shared" si="287"/>
        <v>GCO</v>
      </c>
      <c r="F587" s="53" t="str">
        <f t="shared" si="280"/>
        <v>GCL</v>
      </c>
      <c r="G587" s="53" t="str">
        <f t="shared" si="288"/>
        <v>F</v>
      </c>
      <c r="H587" s="54" t="s">
        <v>165</v>
      </c>
      <c r="I587" s="53" t="str">
        <f t="shared" si="289"/>
        <v>GCO-GCL-F018</v>
      </c>
      <c r="J587" s="61" t="s">
        <v>979</v>
      </c>
      <c r="K587" s="55" t="s">
        <v>217</v>
      </c>
      <c r="L587" s="56">
        <f t="shared" si="279"/>
        <v>43056</v>
      </c>
      <c r="M587" s="57">
        <v>43056</v>
      </c>
      <c r="N587" s="51" t="str">
        <f t="shared" ca="1" si="286"/>
        <v/>
      </c>
      <c r="O587" s="58">
        <v>43759</v>
      </c>
      <c r="P587" s="59" t="s">
        <v>2121</v>
      </c>
      <c r="Q587" s="55">
        <v>1</v>
      </c>
      <c r="R587" s="54" t="s">
        <v>980</v>
      </c>
      <c r="U587" s="12"/>
      <c r="W587" s="13"/>
      <c r="X587" s="13"/>
      <c r="Y587" s="13"/>
      <c r="Z587" s="14" t="str">
        <f t="shared" si="285"/>
        <v/>
      </c>
      <c r="AA587" s="15"/>
    </row>
    <row r="588" spans="1:28" s="11" customFormat="1" x14ac:dyDescent="0.2">
      <c r="A588" s="51">
        <f>+SUBTOTAL(103,$D$4:D588)</f>
        <v>585</v>
      </c>
      <c r="B588" s="10" t="s">
        <v>881</v>
      </c>
      <c r="C588" s="10" t="s">
        <v>907</v>
      </c>
      <c r="D588" s="10" t="s">
        <v>908</v>
      </c>
      <c r="E588" s="53" t="str">
        <f t="shared" si="287"/>
        <v>GCO</v>
      </c>
      <c r="F588" s="53" t="str">
        <f t="shared" si="280"/>
        <v>GCL</v>
      </c>
      <c r="G588" s="53" t="str">
        <f t="shared" si="288"/>
        <v>F</v>
      </c>
      <c r="H588" s="54" t="s">
        <v>167</v>
      </c>
      <c r="I588" s="53" t="str">
        <f t="shared" si="289"/>
        <v>GCO-GCL-F019</v>
      </c>
      <c r="J588" s="61" t="s">
        <v>981</v>
      </c>
      <c r="K588" s="55" t="s">
        <v>217</v>
      </c>
      <c r="L588" s="56">
        <f t="shared" ref="L588:L653" si="290">+IF(M588=0,"",VALUE(M588))</f>
        <v>43056</v>
      </c>
      <c r="M588" s="57">
        <v>43056</v>
      </c>
      <c r="N588" s="51" t="str">
        <f t="shared" ca="1" si="286"/>
        <v/>
      </c>
      <c r="O588" s="58">
        <v>43269</v>
      </c>
      <c r="P588" s="59" t="s">
        <v>1571</v>
      </c>
      <c r="Q588" s="55">
        <v>1</v>
      </c>
      <c r="R588" s="54" t="s">
        <v>982</v>
      </c>
      <c r="U588" s="12"/>
      <c r="W588" s="13"/>
      <c r="X588" s="13"/>
      <c r="Y588" s="13"/>
      <c r="Z588" s="14" t="str">
        <f t="shared" si="285"/>
        <v/>
      </c>
      <c r="AA588" s="15"/>
    </row>
    <row r="589" spans="1:28" s="11" customFormat="1" x14ac:dyDescent="0.2">
      <c r="A589" s="51">
        <f>+SUBTOTAL(103,$D$4:D589)</f>
        <v>586</v>
      </c>
      <c r="B589" s="10" t="s">
        <v>881</v>
      </c>
      <c r="C589" s="10" t="s">
        <v>907</v>
      </c>
      <c r="D589" s="10" t="s">
        <v>908</v>
      </c>
      <c r="E589" s="53" t="str">
        <f t="shared" si="287"/>
        <v>GCO</v>
      </c>
      <c r="F589" s="53" t="str">
        <f t="shared" si="280"/>
        <v>GCL</v>
      </c>
      <c r="G589" s="53" t="str">
        <f t="shared" si="288"/>
        <v>F</v>
      </c>
      <c r="H589" s="54" t="s">
        <v>169</v>
      </c>
      <c r="I589" s="53" t="str">
        <f t="shared" si="289"/>
        <v>GCO-GCL-F020</v>
      </c>
      <c r="J589" s="61" t="s">
        <v>983</v>
      </c>
      <c r="K589" s="55" t="s">
        <v>217</v>
      </c>
      <c r="L589" s="56">
        <f t="shared" si="290"/>
        <v>43056</v>
      </c>
      <c r="M589" s="57">
        <v>43056</v>
      </c>
      <c r="N589" s="51" t="str">
        <f t="shared" ca="1" si="286"/>
        <v/>
      </c>
      <c r="O589" s="58">
        <v>43269</v>
      </c>
      <c r="P589" s="59" t="s">
        <v>1571</v>
      </c>
      <c r="Q589" s="55">
        <v>1</v>
      </c>
      <c r="R589" s="54" t="s">
        <v>984</v>
      </c>
      <c r="U589" s="12"/>
      <c r="W589" s="13"/>
      <c r="X589" s="13"/>
      <c r="Y589" s="13"/>
      <c r="Z589" s="14" t="str">
        <f t="shared" si="285"/>
        <v/>
      </c>
      <c r="AA589" s="15"/>
    </row>
    <row r="590" spans="1:28" s="11" customFormat="1" x14ac:dyDescent="0.2">
      <c r="A590" s="51">
        <f>+SUBTOTAL(103,$D$4:D590)</f>
        <v>587</v>
      </c>
      <c r="B590" s="10" t="s">
        <v>881</v>
      </c>
      <c r="C590" s="10" t="s">
        <v>907</v>
      </c>
      <c r="D590" s="10" t="s">
        <v>908</v>
      </c>
      <c r="E590" s="53" t="str">
        <f t="shared" si="287"/>
        <v>GCO</v>
      </c>
      <c r="F590" s="53" t="str">
        <f t="shared" si="280"/>
        <v>GCL</v>
      </c>
      <c r="G590" s="53" t="str">
        <f t="shared" si="288"/>
        <v>F</v>
      </c>
      <c r="H590" s="54" t="s">
        <v>171</v>
      </c>
      <c r="I590" s="53" t="str">
        <f t="shared" si="289"/>
        <v>GCO-GCL-F021</v>
      </c>
      <c r="J590" s="61" t="s">
        <v>985</v>
      </c>
      <c r="K590" s="55" t="s">
        <v>217</v>
      </c>
      <c r="L590" s="56">
        <f t="shared" si="290"/>
        <v>43056</v>
      </c>
      <c r="M590" s="57">
        <v>43056</v>
      </c>
      <c r="N590" s="51" t="str">
        <f t="shared" ca="1" si="286"/>
        <v/>
      </c>
      <c r="O590" s="58">
        <v>43269</v>
      </c>
      <c r="P590" s="59" t="s">
        <v>1571</v>
      </c>
      <c r="Q590" s="55">
        <v>1</v>
      </c>
      <c r="R590" s="54" t="s">
        <v>986</v>
      </c>
      <c r="U590" s="12"/>
      <c r="W590" s="13"/>
      <c r="X590" s="13"/>
      <c r="Y590" s="13"/>
      <c r="Z590" s="14" t="str">
        <f t="shared" si="285"/>
        <v/>
      </c>
      <c r="AA590" s="15"/>
    </row>
    <row r="591" spans="1:28" s="11" customFormat="1" x14ac:dyDescent="0.2">
      <c r="A591" s="51">
        <f>+SUBTOTAL(103,$D$4:D591)</f>
        <v>588</v>
      </c>
      <c r="B591" s="10" t="s">
        <v>881</v>
      </c>
      <c r="C591" s="10" t="s">
        <v>907</v>
      </c>
      <c r="D591" s="10" t="s">
        <v>908</v>
      </c>
      <c r="E591" s="53" t="str">
        <f t="shared" si="287"/>
        <v>GCO</v>
      </c>
      <c r="F591" s="53" t="str">
        <f t="shared" si="280"/>
        <v>GCL</v>
      </c>
      <c r="G591" s="53" t="str">
        <f t="shared" si="288"/>
        <v>F</v>
      </c>
      <c r="H591" s="54" t="s">
        <v>174</v>
      </c>
      <c r="I591" s="53" t="str">
        <f t="shared" si="289"/>
        <v>GCO-GCL-F022</v>
      </c>
      <c r="J591" s="61" t="s">
        <v>987</v>
      </c>
      <c r="K591" s="55" t="s">
        <v>217</v>
      </c>
      <c r="L591" s="56">
        <f t="shared" si="290"/>
        <v>43056</v>
      </c>
      <c r="M591" s="57">
        <v>43056</v>
      </c>
      <c r="N591" s="51" t="str">
        <f t="shared" ca="1" si="286"/>
        <v/>
      </c>
      <c r="O591" s="58">
        <v>43269</v>
      </c>
      <c r="P591" s="59" t="s">
        <v>1571</v>
      </c>
      <c r="Q591" s="55">
        <v>1</v>
      </c>
      <c r="R591" s="54" t="s">
        <v>988</v>
      </c>
      <c r="U591" s="12"/>
      <c r="W591" s="13"/>
      <c r="X591" s="13"/>
      <c r="Y591" s="13"/>
      <c r="Z591" s="14" t="str">
        <f t="shared" si="285"/>
        <v/>
      </c>
      <c r="AA591" s="15"/>
    </row>
    <row r="592" spans="1:28" s="11" customFormat="1" x14ac:dyDescent="0.2">
      <c r="A592" s="51">
        <f>+SUBTOTAL(103,$D$4:D592)</f>
        <v>589</v>
      </c>
      <c r="B592" s="10" t="s">
        <v>881</v>
      </c>
      <c r="C592" s="10" t="s">
        <v>907</v>
      </c>
      <c r="D592" s="10" t="s">
        <v>908</v>
      </c>
      <c r="E592" s="53" t="str">
        <f t="shared" si="287"/>
        <v>GCO</v>
      </c>
      <c r="F592" s="53" t="str">
        <f t="shared" ref="F592:F620" si="291">+VLOOKUP(D592,$U$989:$V$1007,2,FALSE)</f>
        <v>GCL</v>
      </c>
      <c r="G592" s="53" t="str">
        <f t="shared" si="288"/>
        <v>F</v>
      </c>
      <c r="H592" s="54" t="s">
        <v>176</v>
      </c>
      <c r="I592" s="53" t="str">
        <f t="shared" si="289"/>
        <v>GCO-GCL-F023</v>
      </c>
      <c r="J592" s="61" t="s">
        <v>989</v>
      </c>
      <c r="K592" s="55" t="s">
        <v>217</v>
      </c>
      <c r="L592" s="56">
        <f t="shared" si="290"/>
        <v>43056</v>
      </c>
      <c r="M592" s="57">
        <v>43056</v>
      </c>
      <c r="N592" s="51" t="str">
        <f t="shared" ca="1" si="286"/>
        <v/>
      </c>
      <c r="O592" s="58">
        <v>43290</v>
      </c>
      <c r="P592" s="59" t="s">
        <v>1620</v>
      </c>
      <c r="Q592" s="55">
        <v>1</v>
      </c>
      <c r="R592" s="54" t="s">
        <v>990</v>
      </c>
      <c r="U592" s="12"/>
      <c r="W592" s="13"/>
      <c r="X592" s="13"/>
      <c r="Y592" s="13"/>
      <c r="Z592" s="14" t="str">
        <f t="shared" si="285"/>
        <v/>
      </c>
      <c r="AA592" s="15"/>
    </row>
    <row r="593" spans="1:28" s="11" customFormat="1" x14ac:dyDescent="0.2">
      <c r="A593" s="51">
        <f>+SUBTOTAL(103,$D$4:D593)</f>
        <v>590</v>
      </c>
      <c r="B593" s="10" t="s">
        <v>881</v>
      </c>
      <c r="C593" s="10" t="s">
        <v>907</v>
      </c>
      <c r="D593" s="10" t="s">
        <v>908</v>
      </c>
      <c r="E593" s="53" t="str">
        <f t="shared" si="287"/>
        <v>GCO</v>
      </c>
      <c r="F593" s="53" t="str">
        <f t="shared" si="291"/>
        <v>GCL</v>
      </c>
      <c r="G593" s="53" t="str">
        <f t="shared" si="288"/>
        <v>F</v>
      </c>
      <c r="H593" s="54" t="s">
        <v>177</v>
      </c>
      <c r="I593" s="53" t="str">
        <f t="shared" si="289"/>
        <v>GCO-GCL-F024</v>
      </c>
      <c r="J593" s="61" t="s">
        <v>991</v>
      </c>
      <c r="K593" s="55" t="s">
        <v>217</v>
      </c>
      <c r="L593" s="56">
        <f t="shared" si="290"/>
        <v>43056</v>
      </c>
      <c r="M593" s="57">
        <v>43056</v>
      </c>
      <c r="N593" s="51" t="str">
        <f t="shared" ca="1" si="286"/>
        <v/>
      </c>
      <c r="O593" s="58">
        <v>43269</v>
      </c>
      <c r="P593" s="59" t="s">
        <v>1571</v>
      </c>
      <c r="Q593" s="55">
        <v>1</v>
      </c>
      <c r="R593" s="54" t="s">
        <v>992</v>
      </c>
      <c r="U593" s="12"/>
      <c r="W593" s="13"/>
      <c r="X593" s="13"/>
      <c r="Y593" s="13"/>
      <c r="Z593" s="14" t="str">
        <f t="shared" si="285"/>
        <v/>
      </c>
      <c r="AA593" s="15"/>
    </row>
    <row r="594" spans="1:28" s="11" customFormat="1" x14ac:dyDescent="0.2">
      <c r="A594" s="51">
        <f>+SUBTOTAL(103,$D$4:D594)</f>
        <v>591</v>
      </c>
      <c r="B594" s="10" t="s">
        <v>881</v>
      </c>
      <c r="C594" s="10" t="s">
        <v>907</v>
      </c>
      <c r="D594" s="10" t="s">
        <v>908</v>
      </c>
      <c r="E594" s="53" t="str">
        <f t="shared" si="287"/>
        <v>GCO</v>
      </c>
      <c r="F594" s="53" t="str">
        <f t="shared" si="291"/>
        <v>GCL</v>
      </c>
      <c r="G594" s="53" t="str">
        <f t="shared" si="288"/>
        <v>F</v>
      </c>
      <c r="H594" s="54" t="s">
        <v>178</v>
      </c>
      <c r="I594" s="53" t="str">
        <f t="shared" si="289"/>
        <v>GCO-GCL-F025</v>
      </c>
      <c r="J594" s="61" t="s">
        <v>993</v>
      </c>
      <c r="K594" s="55" t="s">
        <v>217</v>
      </c>
      <c r="L594" s="56">
        <f t="shared" si="290"/>
        <v>43056</v>
      </c>
      <c r="M594" s="57">
        <v>43056</v>
      </c>
      <c r="N594" s="51" t="str">
        <f t="shared" ca="1" si="286"/>
        <v/>
      </c>
      <c r="O594" s="58">
        <v>43290</v>
      </c>
      <c r="P594" s="59" t="s">
        <v>1620</v>
      </c>
      <c r="Q594" s="55">
        <v>1</v>
      </c>
      <c r="R594" s="54" t="s">
        <v>994</v>
      </c>
      <c r="U594" s="12"/>
      <c r="W594" s="13"/>
      <c r="X594" s="13"/>
      <c r="Y594" s="13"/>
      <c r="Z594" s="14" t="str">
        <f t="shared" si="285"/>
        <v/>
      </c>
      <c r="AA594" s="15"/>
    </row>
    <row r="595" spans="1:28" s="11" customFormat="1" x14ac:dyDescent="0.2">
      <c r="A595" s="51">
        <f>+SUBTOTAL(103,$D$4:D595)</f>
        <v>592</v>
      </c>
      <c r="B595" s="10" t="s">
        <v>881</v>
      </c>
      <c r="C595" s="10" t="s">
        <v>907</v>
      </c>
      <c r="D595" s="10" t="s">
        <v>908</v>
      </c>
      <c r="E595" s="53" t="str">
        <f t="shared" si="287"/>
        <v>GCO</v>
      </c>
      <c r="F595" s="53" t="str">
        <f t="shared" si="291"/>
        <v>GCL</v>
      </c>
      <c r="G595" s="53" t="str">
        <f t="shared" si="288"/>
        <v>F</v>
      </c>
      <c r="H595" s="54" t="s">
        <v>179</v>
      </c>
      <c r="I595" s="53" t="str">
        <f t="shared" si="289"/>
        <v>GCO-GCL-F026</v>
      </c>
      <c r="J595" s="61" t="s">
        <v>995</v>
      </c>
      <c r="K595" s="55" t="s">
        <v>217</v>
      </c>
      <c r="L595" s="56">
        <f t="shared" si="290"/>
        <v>43056</v>
      </c>
      <c r="M595" s="57">
        <v>43056</v>
      </c>
      <c r="N595" s="51" t="str">
        <f t="shared" ca="1" si="286"/>
        <v/>
      </c>
      <c r="O595" s="58">
        <v>43290</v>
      </c>
      <c r="P595" s="59" t="s">
        <v>1620</v>
      </c>
      <c r="Q595" s="55">
        <v>1</v>
      </c>
      <c r="R595" s="54" t="s">
        <v>996</v>
      </c>
      <c r="U595" s="12"/>
      <c r="W595" s="13"/>
      <c r="X595" s="13"/>
      <c r="Y595" s="13"/>
      <c r="Z595" s="14" t="str">
        <f t="shared" si="285"/>
        <v/>
      </c>
      <c r="AA595" s="15"/>
    </row>
    <row r="596" spans="1:28" s="11" customFormat="1" x14ac:dyDescent="0.2">
      <c r="A596" s="51">
        <f>+SUBTOTAL(103,$D$4:D596)</f>
        <v>593</v>
      </c>
      <c r="B596" s="10" t="s">
        <v>881</v>
      </c>
      <c r="C596" s="10" t="s">
        <v>907</v>
      </c>
      <c r="D596" s="10" t="s">
        <v>908</v>
      </c>
      <c r="E596" s="53" t="str">
        <f t="shared" si="287"/>
        <v>GCO</v>
      </c>
      <c r="F596" s="53" t="str">
        <f t="shared" si="291"/>
        <v>GCL</v>
      </c>
      <c r="G596" s="53" t="str">
        <f t="shared" si="288"/>
        <v>F</v>
      </c>
      <c r="H596" s="54" t="s">
        <v>182</v>
      </c>
      <c r="I596" s="53" t="str">
        <f t="shared" si="289"/>
        <v>GCO-GCL-F027</v>
      </c>
      <c r="J596" s="61" t="s">
        <v>997</v>
      </c>
      <c r="K596" s="55" t="s">
        <v>217</v>
      </c>
      <c r="L596" s="56">
        <f t="shared" si="290"/>
        <v>43269</v>
      </c>
      <c r="M596" s="57">
        <v>43269</v>
      </c>
      <c r="N596" s="51" t="str">
        <f t="shared" ca="1" si="286"/>
        <v/>
      </c>
      <c r="O596" s="58">
        <v>43269</v>
      </c>
      <c r="P596" s="59" t="s">
        <v>1571</v>
      </c>
      <c r="Q596" s="55">
        <v>1</v>
      </c>
      <c r="R596" s="54" t="s">
        <v>998</v>
      </c>
      <c r="U596" s="12"/>
      <c r="W596" s="13"/>
      <c r="X596" s="13"/>
      <c r="Y596" s="13"/>
      <c r="Z596" s="14" t="str">
        <f t="shared" si="285"/>
        <v/>
      </c>
      <c r="AA596" s="15"/>
    </row>
    <row r="597" spans="1:28" s="11" customFormat="1" x14ac:dyDescent="0.2">
      <c r="A597" s="51">
        <f>+SUBTOTAL(103,$D$4:D597)</f>
        <v>594</v>
      </c>
      <c r="B597" s="10" t="s">
        <v>881</v>
      </c>
      <c r="C597" s="10" t="s">
        <v>907</v>
      </c>
      <c r="D597" s="10" t="s">
        <v>908</v>
      </c>
      <c r="E597" s="53" t="str">
        <f t="shared" si="287"/>
        <v>GCO</v>
      </c>
      <c r="F597" s="53" t="str">
        <f t="shared" si="291"/>
        <v>GCL</v>
      </c>
      <c r="G597" s="53" t="str">
        <f t="shared" si="288"/>
        <v>F</v>
      </c>
      <c r="H597" s="54" t="s">
        <v>185</v>
      </c>
      <c r="I597" s="53" t="str">
        <f t="shared" si="289"/>
        <v>GCO-GCL-F028</v>
      </c>
      <c r="J597" s="61" t="s">
        <v>999</v>
      </c>
      <c r="K597" s="55" t="s">
        <v>217</v>
      </c>
      <c r="L597" s="56">
        <f t="shared" si="290"/>
        <v>43056</v>
      </c>
      <c r="M597" s="57">
        <v>43056</v>
      </c>
      <c r="N597" s="51" t="str">
        <f t="shared" ca="1" si="286"/>
        <v/>
      </c>
      <c r="O597" s="58">
        <v>43290</v>
      </c>
      <c r="P597" s="59" t="s">
        <v>1620</v>
      </c>
      <c r="Q597" s="55">
        <v>1</v>
      </c>
      <c r="R597" s="54" t="s">
        <v>1000</v>
      </c>
      <c r="U597" s="12"/>
      <c r="W597" s="13"/>
      <c r="X597" s="13"/>
      <c r="Y597" s="13"/>
      <c r="Z597" s="14" t="str">
        <f t="shared" si="285"/>
        <v/>
      </c>
      <c r="AA597" s="15"/>
    </row>
    <row r="598" spans="1:28" s="11" customFormat="1" x14ac:dyDescent="0.2">
      <c r="A598" s="51">
        <f>+SUBTOTAL(103,$D$4:D598)</f>
        <v>595</v>
      </c>
      <c r="B598" s="10" t="s">
        <v>881</v>
      </c>
      <c r="C598" s="10" t="s">
        <v>907</v>
      </c>
      <c r="D598" s="10" t="s">
        <v>908</v>
      </c>
      <c r="E598" s="53" t="str">
        <f t="shared" si="287"/>
        <v>GCO</v>
      </c>
      <c r="F598" s="53" t="str">
        <f t="shared" si="291"/>
        <v>GCL</v>
      </c>
      <c r="G598" s="53" t="str">
        <f t="shared" si="288"/>
        <v>F</v>
      </c>
      <c r="H598" s="54" t="s">
        <v>188</v>
      </c>
      <c r="I598" s="53" t="str">
        <f t="shared" si="289"/>
        <v>GCO-GCL-F029</v>
      </c>
      <c r="J598" s="61" t="s">
        <v>1001</v>
      </c>
      <c r="K598" s="55" t="s">
        <v>217</v>
      </c>
      <c r="L598" s="56">
        <f t="shared" si="290"/>
        <v>43056</v>
      </c>
      <c r="M598" s="57">
        <v>43056</v>
      </c>
      <c r="N598" s="51" t="str">
        <f t="shared" ca="1" si="286"/>
        <v/>
      </c>
      <c r="O598" s="58">
        <v>43290</v>
      </c>
      <c r="P598" s="59" t="s">
        <v>1621</v>
      </c>
      <c r="Q598" s="55">
        <v>1</v>
      </c>
      <c r="R598" s="54" t="s">
        <v>1002</v>
      </c>
      <c r="U598" s="12"/>
      <c r="W598" s="13"/>
      <c r="X598" s="13"/>
      <c r="Y598" s="13"/>
      <c r="Z598" s="14" t="str">
        <f t="shared" si="285"/>
        <v/>
      </c>
      <c r="AA598" s="15"/>
    </row>
    <row r="599" spans="1:28" s="11" customFormat="1" x14ac:dyDescent="0.2">
      <c r="A599" s="51">
        <f>+SUBTOTAL(103,$D$4:D599)</f>
        <v>596</v>
      </c>
      <c r="B599" s="10" t="s">
        <v>881</v>
      </c>
      <c r="C599" s="10" t="s">
        <v>907</v>
      </c>
      <c r="D599" s="10" t="s">
        <v>908</v>
      </c>
      <c r="E599" s="53" t="str">
        <f t="shared" si="287"/>
        <v>GCO</v>
      </c>
      <c r="F599" s="53" t="str">
        <f t="shared" si="291"/>
        <v>GCL</v>
      </c>
      <c r="G599" s="53" t="str">
        <f t="shared" si="288"/>
        <v>F</v>
      </c>
      <c r="H599" s="54" t="s">
        <v>191</v>
      </c>
      <c r="I599" s="53" t="str">
        <f t="shared" si="289"/>
        <v>GCO-GCL-F030</v>
      </c>
      <c r="J599" s="61" t="s">
        <v>1003</v>
      </c>
      <c r="K599" s="55" t="s">
        <v>217</v>
      </c>
      <c r="L599" s="56">
        <f t="shared" si="290"/>
        <v>43056</v>
      </c>
      <c r="M599" s="57">
        <v>43056</v>
      </c>
      <c r="N599" s="51" t="str">
        <f t="shared" ca="1" si="286"/>
        <v/>
      </c>
      <c r="O599" s="58">
        <v>43290</v>
      </c>
      <c r="P599" s="59" t="s">
        <v>1620</v>
      </c>
      <c r="Q599" s="55">
        <v>1</v>
      </c>
      <c r="R599" s="54" t="s">
        <v>1004</v>
      </c>
      <c r="U599" s="12"/>
      <c r="W599" s="13"/>
      <c r="X599" s="13"/>
      <c r="Y599" s="13"/>
      <c r="Z599" s="14" t="str">
        <f t="shared" si="285"/>
        <v/>
      </c>
      <c r="AA599" s="15"/>
    </row>
    <row r="600" spans="1:28" s="11" customFormat="1" x14ac:dyDescent="0.2">
      <c r="A600" s="51">
        <f>+SUBTOTAL(103,$D$4:D600)</f>
        <v>597</v>
      </c>
      <c r="B600" s="10" t="s">
        <v>881</v>
      </c>
      <c r="C600" s="10" t="s">
        <v>907</v>
      </c>
      <c r="D600" s="10" t="s">
        <v>908</v>
      </c>
      <c r="E600" s="53" t="str">
        <f t="shared" si="287"/>
        <v>GCO</v>
      </c>
      <c r="F600" s="53" t="str">
        <f t="shared" si="291"/>
        <v>GCL</v>
      </c>
      <c r="G600" s="53" t="str">
        <f t="shared" si="288"/>
        <v>F</v>
      </c>
      <c r="H600" s="54" t="s">
        <v>193</v>
      </c>
      <c r="I600" s="53" t="str">
        <f t="shared" si="289"/>
        <v>GCO-GCL-F031</v>
      </c>
      <c r="J600" s="61" t="s">
        <v>1005</v>
      </c>
      <c r="K600" s="55" t="s">
        <v>217</v>
      </c>
      <c r="L600" s="56">
        <f t="shared" si="290"/>
        <v>43056</v>
      </c>
      <c r="M600" s="57">
        <v>43056</v>
      </c>
      <c r="N600" s="51" t="str">
        <f t="shared" ca="1" si="286"/>
        <v/>
      </c>
      <c r="O600" s="58">
        <v>43269</v>
      </c>
      <c r="P600" s="59" t="s">
        <v>1571</v>
      </c>
      <c r="Q600" s="55">
        <v>1</v>
      </c>
      <c r="R600" s="54" t="s">
        <v>1006</v>
      </c>
      <c r="U600" s="12"/>
      <c r="W600" s="13"/>
      <c r="X600" s="13"/>
      <c r="Y600" s="13"/>
      <c r="Z600" s="14" t="str">
        <f t="shared" si="285"/>
        <v/>
      </c>
      <c r="AA600" s="15"/>
    </row>
    <row r="601" spans="1:28" s="11" customFormat="1" x14ac:dyDescent="0.2">
      <c r="A601" s="51">
        <f>+SUBTOTAL(103,$D$4:D601)</f>
        <v>598</v>
      </c>
      <c r="B601" s="10" t="s">
        <v>881</v>
      </c>
      <c r="C601" s="10" t="s">
        <v>907</v>
      </c>
      <c r="D601" s="10" t="s">
        <v>908</v>
      </c>
      <c r="E601" s="53" t="str">
        <f t="shared" si="287"/>
        <v>GCO</v>
      </c>
      <c r="F601" s="53" t="str">
        <f t="shared" si="291"/>
        <v>GCL</v>
      </c>
      <c r="G601" s="53" t="str">
        <f t="shared" si="288"/>
        <v>F</v>
      </c>
      <c r="H601" s="54" t="s">
        <v>195</v>
      </c>
      <c r="I601" s="53" t="str">
        <f t="shared" si="289"/>
        <v>GCO-GCL-F032</v>
      </c>
      <c r="J601" s="61" t="s">
        <v>1007</v>
      </c>
      <c r="K601" s="55" t="s">
        <v>217</v>
      </c>
      <c r="L601" s="56">
        <f t="shared" si="290"/>
        <v>43056</v>
      </c>
      <c r="M601" s="57">
        <v>43056</v>
      </c>
      <c r="N601" s="51" t="str">
        <f t="shared" ca="1" si="286"/>
        <v/>
      </c>
      <c r="O601" s="58">
        <v>43269</v>
      </c>
      <c r="P601" s="59" t="s">
        <v>1571</v>
      </c>
      <c r="Q601" s="55">
        <v>1</v>
      </c>
      <c r="R601" s="54" t="s">
        <v>1008</v>
      </c>
      <c r="U601" s="12"/>
      <c r="W601" s="13"/>
      <c r="X601" s="13"/>
      <c r="Y601" s="13"/>
      <c r="Z601" s="14" t="str">
        <f t="shared" ref="Z601:Z680" si="292">IF(Y601=0,"",EVEN(Y601)/2)</f>
        <v/>
      </c>
      <c r="AA601" s="15"/>
    </row>
    <row r="602" spans="1:28" s="11" customFormat="1" x14ac:dyDescent="0.2">
      <c r="A602" s="51">
        <f>+SUBTOTAL(103,$D$4:D602)</f>
        <v>599</v>
      </c>
      <c r="B602" s="10" t="s">
        <v>881</v>
      </c>
      <c r="C602" s="10" t="s">
        <v>907</v>
      </c>
      <c r="D602" s="10" t="s">
        <v>908</v>
      </c>
      <c r="E602" s="53" t="str">
        <f t="shared" si="287"/>
        <v>GCO</v>
      </c>
      <c r="F602" s="53" t="str">
        <f t="shared" si="291"/>
        <v>GCL</v>
      </c>
      <c r="G602" s="53" t="str">
        <f t="shared" si="288"/>
        <v>F</v>
      </c>
      <c r="H602" s="54" t="s">
        <v>371</v>
      </c>
      <c r="I602" s="53" t="str">
        <f t="shared" si="289"/>
        <v>GCO-GCL-F033</v>
      </c>
      <c r="J602" s="61" t="s">
        <v>1009</v>
      </c>
      <c r="K602" s="55" t="s">
        <v>217</v>
      </c>
      <c r="L602" s="56">
        <f t="shared" si="290"/>
        <v>43056</v>
      </c>
      <c r="M602" s="57">
        <v>43056</v>
      </c>
      <c r="N602" s="51" t="str">
        <f t="shared" ca="1" si="286"/>
        <v/>
      </c>
      <c r="O602" s="58">
        <v>43269</v>
      </c>
      <c r="P602" s="59" t="s">
        <v>1571</v>
      </c>
      <c r="Q602" s="55">
        <v>1</v>
      </c>
      <c r="R602" s="54" t="s">
        <v>1010</v>
      </c>
      <c r="U602" s="12"/>
      <c r="W602" s="13"/>
      <c r="X602" s="13"/>
      <c r="Y602" s="13"/>
      <c r="Z602" s="14" t="str">
        <f t="shared" si="292"/>
        <v/>
      </c>
      <c r="AA602" s="15"/>
    </row>
    <row r="603" spans="1:28" s="11" customFormat="1" x14ac:dyDescent="0.2">
      <c r="A603" s="51">
        <f>+SUBTOTAL(103,$D$4:D603)</f>
        <v>600</v>
      </c>
      <c r="B603" s="10" t="s">
        <v>881</v>
      </c>
      <c r="C603" s="10" t="s">
        <v>907</v>
      </c>
      <c r="D603" s="10" t="s">
        <v>908</v>
      </c>
      <c r="E603" s="53" t="str">
        <f t="shared" si="287"/>
        <v>GCO</v>
      </c>
      <c r="F603" s="53" t="str">
        <f t="shared" si="291"/>
        <v>GCL</v>
      </c>
      <c r="G603" s="53" t="str">
        <f t="shared" si="288"/>
        <v>F</v>
      </c>
      <c r="H603" s="54" t="s">
        <v>373</v>
      </c>
      <c r="I603" s="53" t="str">
        <f t="shared" si="289"/>
        <v>GCO-GCL-F034</v>
      </c>
      <c r="J603" s="61" t="s">
        <v>1011</v>
      </c>
      <c r="K603" s="55" t="s">
        <v>217</v>
      </c>
      <c r="L603" s="56">
        <f t="shared" si="290"/>
        <v>43056</v>
      </c>
      <c r="M603" s="57">
        <v>43056</v>
      </c>
      <c r="N603" s="51" t="str">
        <f t="shared" ca="1" si="286"/>
        <v/>
      </c>
      <c r="O603" s="58">
        <v>43290</v>
      </c>
      <c r="P603" s="59" t="s">
        <v>1620</v>
      </c>
      <c r="Q603" s="55">
        <v>1</v>
      </c>
      <c r="R603" s="54" t="s">
        <v>1012</v>
      </c>
      <c r="U603" s="12"/>
      <c r="W603" s="13"/>
      <c r="X603" s="13"/>
      <c r="Y603" s="13"/>
      <c r="Z603" s="14" t="str">
        <f t="shared" si="292"/>
        <v/>
      </c>
      <c r="AA603" s="15"/>
    </row>
    <row r="604" spans="1:28" s="11" customFormat="1" x14ac:dyDescent="0.2">
      <c r="A604" s="51">
        <f>+SUBTOTAL(103,$D$4:D604)</f>
        <v>601</v>
      </c>
      <c r="B604" s="10" t="s">
        <v>881</v>
      </c>
      <c r="C604" s="10" t="s">
        <v>907</v>
      </c>
      <c r="D604" s="10" t="s">
        <v>908</v>
      </c>
      <c r="E604" s="53" t="str">
        <f t="shared" si="287"/>
        <v>GCO</v>
      </c>
      <c r="F604" s="53" t="str">
        <f t="shared" si="291"/>
        <v>GCL</v>
      </c>
      <c r="G604" s="53" t="str">
        <f t="shared" si="288"/>
        <v>F</v>
      </c>
      <c r="H604" s="54" t="s">
        <v>375</v>
      </c>
      <c r="I604" s="53" t="str">
        <f t="shared" si="289"/>
        <v>GCO-GCL-F035</v>
      </c>
      <c r="J604" s="61" t="s">
        <v>1013</v>
      </c>
      <c r="K604" s="55" t="s">
        <v>217</v>
      </c>
      <c r="L604" s="56">
        <f t="shared" si="290"/>
        <v>43056</v>
      </c>
      <c r="M604" s="57">
        <v>43056</v>
      </c>
      <c r="N604" s="51" t="str">
        <f t="shared" ca="1" si="286"/>
        <v/>
      </c>
      <c r="O604" s="58">
        <v>43269</v>
      </c>
      <c r="P604" s="59" t="s">
        <v>1581</v>
      </c>
      <c r="Q604" s="55">
        <v>1</v>
      </c>
      <c r="R604" s="54" t="s">
        <v>1014</v>
      </c>
      <c r="U604" s="12"/>
      <c r="W604" s="13"/>
      <c r="X604" s="13"/>
      <c r="Y604" s="13"/>
      <c r="Z604" s="14" t="str">
        <f t="shared" si="292"/>
        <v/>
      </c>
      <c r="AA604" s="15"/>
    </row>
    <row r="605" spans="1:28" s="60" customFormat="1" x14ac:dyDescent="0.2">
      <c r="A605" s="51">
        <f>+SUBTOTAL(103,$D$4:D605)</f>
        <v>602</v>
      </c>
      <c r="B605" s="52" t="s">
        <v>881</v>
      </c>
      <c r="C605" s="52" t="s">
        <v>907</v>
      </c>
      <c r="D605" s="52" t="s">
        <v>908</v>
      </c>
      <c r="E605" s="53" t="str">
        <f t="shared" si="287"/>
        <v>GCO</v>
      </c>
      <c r="F605" s="53" t="str">
        <f t="shared" si="291"/>
        <v>GCL</v>
      </c>
      <c r="G605" s="53" t="str">
        <f t="shared" si="288"/>
        <v>F</v>
      </c>
      <c r="H605" s="54" t="s">
        <v>377</v>
      </c>
      <c r="I605" s="53" t="str">
        <f t="shared" si="289"/>
        <v>GCO-GCL-F036</v>
      </c>
      <c r="J605" s="61" t="s">
        <v>1015</v>
      </c>
      <c r="K605" s="55" t="s">
        <v>217</v>
      </c>
      <c r="L605" s="56">
        <f t="shared" si="290"/>
        <v>43271</v>
      </c>
      <c r="M605" s="57">
        <v>43271</v>
      </c>
      <c r="N605" s="51" t="str">
        <f t="shared" ref="N605:N621" ca="1" si="293">+IF(K605="Anulado","",IF(M605="","",DAYS360(M605,TODAY())))</f>
        <v/>
      </c>
      <c r="O605" s="58">
        <v>43761</v>
      </c>
      <c r="P605" s="59" t="s">
        <v>2187</v>
      </c>
      <c r="Q605" s="55">
        <v>3</v>
      </c>
      <c r="R605" s="54" t="s">
        <v>1016</v>
      </c>
      <c r="T605" s="11"/>
      <c r="U605" s="12"/>
      <c r="V605" s="11"/>
      <c r="W605" s="13"/>
      <c r="X605" s="13"/>
      <c r="Y605" s="13"/>
      <c r="Z605" s="14" t="str">
        <f t="shared" si="292"/>
        <v/>
      </c>
      <c r="AA605" s="15"/>
      <c r="AB605" s="11"/>
    </row>
    <row r="606" spans="1:28" s="11" customFormat="1" x14ac:dyDescent="0.2">
      <c r="A606" s="51">
        <f>+SUBTOTAL(103,$D$4:D606)</f>
        <v>603</v>
      </c>
      <c r="B606" s="10" t="s">
        <v>881</v>
      </c>
      <c r="C606" s="10" t="s">
        <v>907</v>
      </c>
      <c r="D606" s="10" t="s">
        <v>908</v>
      </c>
      <c r="E606" s="53" t="str">
        <f t="shared" si="287"/>
        <v>GCO</v>
      </c>
      <c r="F606" s="53" t="str">
        <f t="shared" si="291"/>
        <v>GCL</v>
      </c>
      <c r="G606" s="53" t="str">
        <f t="shared" si="288"/>
        <v>F</v>
      </c>
      <c r="H606" s="54" t="s">
        <v>379</v>
      </c>
      <c r="I606" s="53" t="str">
        <f t="shared" si="289"/>
        <v>GCO-GCL-F037</v>
      </c>
      <c r="J606" s="61" t="s">
        <v>1017</v>
      </c>
      <c r="K606" s="55" t="s">
        <v>217</v>
      </c>
      <c r="L606" s="56">
        <f t="shared" si="290"/>
        <v>43056</v>
      </c>
      <c r="M606" s="57">
        <v>43056</v>
      </c>
      <c r="N606" s="51" t="str">
        <f t="shared" ca="1" si="293"/>
        <v/>
      </c>
      <c r="O606" s="58">
        <v>43076</v>
      </c>
      <c r="P606" s="59" t="s">
        <v>1018</v>
      </c>
      <c r="Q606" s="55">
        <v>1</v>
      </c>
      <c r="R606" s="54" t="s">
        <v>1019</v>
      </c>
      <c r="U606" s="12"/>
      <c r="W606" s="13"/>
      <c r="X606" s="13"/>
      <c r="Y606" s="13"/>
      <c r="Z606" s="14" t="str">
        <f t="shared" si="292"/>
        <v/>
      </c>
      <c r="AA606" s="15"/>
    </row>
    <row r="607" spans="1:28" s="11" customFormat="1" x14ac:dyDescent="0.2">
      <c r="A607" s="51">
        <f>+SUBTOTAL(103,$D$4:D607)</f>
        <v>604</v>
      </c>
      <c r="B607" s="10" t="s">
        <v>881</v>
      </c>
      <c r="C607" s="10" t="s">
        <v>907</v>
      </c>
      <c r="D607" s="10" t="s">
        <v>908</v>
      </c>
      <c r="E607" s="53" t="str">
        <f t="shared" si="287"/>
        <v>GCO</v>
      </c>
      <c r="F607" s="53" t="str">
        <f t="shared" si="291"/>
        <v>GCL</v>
      </c>
      <c r="G607" s="53" t="str">
        <f t="shared" si="288"/>
        <v>F</v>
      </c>
      <c r="H607" s="54" t="s">
        <v>381</v>
      </c>
      <c r="I607" s="53" t="str">
        <f t="shared" si="289"/>
        <v>GCO-GCL-F038</v>
      </c>
      <c r="J607" s="61" t="s">
        <v>1020</v>
      </c>
      <c r="K607" s="55" t="s">
        <v>217</v>
      </c>
      <c r="L607" s="56">
        <f t="shared" si="290"/>
        <v>43056</v>
      </c>
      <c r="M607" s="57">
        <v>43056</v>
      </c>
      <c r="N607" s="51" t="str">
        <f t="shared" ca="1" si="293"/>
        <v/>
      </c>
      <c r="O607" s="58">
        <v>43759</v>
      </c>
      <c r="P607" s="59" t="s">
        <v>2122</v>
      </c>
      <c r="Q607" s="55">
        <v>1</v>
      </c>
      <c r="R607" s="54" t="s">
        <v>1021</v>
      </c>
      <c r="U607" s="12"/>
      <c r="W607" s="13"/>
      <c r="X607" s="13"/>
      <c r="Y607" s="13"/>
      <c r="Z607" s="14" t="str">
        <f t="shared" si="292"/>
        <v/>
      </c>
      <c r="AA607" s="15"/>
    </row>
    <row r="608" spans="1:28" s="11" customFormat="1" x14ac:dyDescent="0.2">
      <c r="A608" s="51">
        <f>+SUBTOTAL(103,$D$4:D608)</f>
        <v>605</v>
      </c>
      <c r="B608" s="10" t="s">
        <v>881</v>
      </c>
      <c r="C608" s="10" t="s">
        <v>907</v>
      </c>
      <c r="D608" s="10" t="s">
        <v>908</v>
      </c>
      <c r="E608" s="53" t="str">
        <f t="shared" si="287"/>
        <v>GCO</v>
      </c>
      <c r="F608" s="53" t="str">
        <f t="shared" si="291"/>
        <v>GCL</v>
      </c>
      <c r="G608" s="53" t="str">
        <f t="shared" si="288"/>
        <v>F</v>
      </c>
      <c r="H608" s="54" t="s">
        <v>383</v>
      </c>
      <c r="I608" s="53" t="str">
        <f t="shared" si="289"/>
        <v>GCO-GCL-F039</v>
      </c>
      <c r="J608" s="61" t="s">
        <v>1022</v>
      </c>
      <c r="K608" s="55" t="s">
        <v>217</v>
      </c>
      <c r="L608" s="56">
        <f t="shared" si="290"/>
        <v>43056</v>
      </c>
      <c r="M608" s="57">
        <v>43056</v>
      </c>
      <c r="N608" s="51" t="str">
        <f t="shared" ca="1" si="293"/>
        <v/>
      </c>
      <c r="O608" s="58">
        <v>43663</v>
      </c>
      <c r="P608" s="59" t="s">
        <v>2058</v>
      </c>
      <c r="Q608" s="55">
        <v>1</v>
      </c>
      <c r="R608" s="54" t="s">
        <v>1023</v>
      </c>
      <c r="U608" s="12"/>
      <c r="W608" s="13"/>
      <c r="X608" s="13"/>
      <c r="Y608" s="13"/>
      <c r="Z608" s="14" t="str">
        <f t="shared" si="292"/>
        <v/>
      </c>
      <c r="AA608" s="15"/>
    </row>
    <row r="609" spans="1:28" s="11" customFormat="1" x14ac:dyDescent="0.2">
      <c r="A609" s="51">
        <f>+SUBTOTAL(103,$D$4:D609)</f>
        <v>606</v>
      </c>
      <c r="B609" s="10" t="s">
        <v>881</v>
      </c>
      <c r="C609" s="10" t="s">
        <v>907</v>
      </c>
      <c r="D609" s="10" t="s">
        <v>908</v>
      </c>
      <c r="E609" s="53" t="str">
        <f t="shared" si="287"/>
        <v>GCO</v>
      </c>
      <c r="F609" s="53" t="str">
        <f t="shared" si="291"/>
        <v>GCL</v>
      </c>
      <c r="G609" s="53" t="str">
        <f t="shared" si="288"/>
        <v>F</v>
      </c>
      <c r="H609" s="54" t="s">
        <v>385</v>
      </c>
      <c r="I609" s="53" t="str">
        <f t="shared" si="289"/>
        <v>GCO-GCL-F040</v>
      </c>
      <c r="J609" s="61" t="s">
        <v>1024</v>
      </c>
      <c r="K609" s="55" t="s">
        <v>217</v>
      </c>
      <c r="L609" s="56">
        <f t="shared" si="290"/>
        <v>43056</v>
      </c>
      <c r="M609" s="57">
        <v>43056</v>
      </c>
      <c r="N609" s="51" t="str">
        <f t="shared" ca="1" si="293"/>
        <v/>
      </c>
      <c r="O609" s="58">
        <v>43670</v>
      </c>
      <c r="P609" s="59" t="s">
        <v>2065</v>
      </c>
      <c r="Q609" s="55">
        <v>1</v>
      </c>
      <c r="R609" s="54" t="s">
        <v>1025</v>
      </c>
      <c r="U609" s="12"/>
      <c r="W609" s="13"/>
      <c r="X609" s="13"/>
      <c r="Y609" s="13"/>
      <c r="Z609" s="14" t="str">
        <f t="shared" si="292"/>
        <v/>
      </c>
      <c r="AA609" s="15"/>
    </row>
    <row r="610" spans="1:28" s="11" customFormat="1" x14ac:dyDescent="0.2">
      <c r="A610" s="51">
        <f>+SUBTOTAL(103,$D$4:D610)</f>
        <v>607</v>
      </c>
      <c r="B610" s="10" t="s">
        <v>881</v>
      </c>
      <c r="C610" s="10" t="s">
        <v>907</v>
      </c>
      <c r="D610" s="10" t="s">
        <v>908</v>
      </c>
      <c r="E610" s="53" t="str">
        <f t="shared" ref="E610:E689" si="294">+IF(C610="GESTIÓN TERRITORIAL","GET",IF(C610="DERECHOS HUMANOS","DHH",IF(C610="GESTIÓN CORPORATIVA","GCO",IF(C610="PLANEACIÓN ESTRATÉGICA","PLE",IF(C610="GERENCIA DE LA INFORMACIÓN","GDI","N/A")))))</f>
        <v>GCO</v>
      </c>
      <c r="F610" s="53" t="str">
        <f t="shared" si="291"/>
        <v>GCL</v>
      </c>
      <c r="G610" s="53" t="str">
        <f t="shared" si="288"/>
        <v>F</v>
      </c>
      <c r="H610" s="54" t="s">
        <v>387</v>
      </c>
      <c r="I610" s="53" t="str">
        <f t="shared" si="289"/>
        <v>GCO-GCL-F041</v>
      </c>
      <c r="J610" s="61" t="s">
        <v>1026</v>
      </c>
      <c r="K610" s="55" t="s">
        <v>217</v>
      </c>
      <c r="L610" s="56">
        <f t="shared" si="290"/>
        <v>43056</v>
      </c>
      <c r="M610" s="57">
        <v>43056</v>
      </c>
      <c r="N610" s="51" t="str">
        <f t="shared" ca="1" si="293"/>
        <v/>
      </c>
      <c r="O610" s="58">
        <v>43270</v>
      </c>
      <c r="P610" s="59" t="s">
        <v>1582</v>
      </c>
      <c r="Q610" s="55">
        <v>1</v>
      </c>
      <c r="R610" s="54" t="s">
        <v>197</v>
      </c>
      <c r="U610" s="12"/>
      <c r="W610" s="13"/>
      <c r="X610" s="13"/>
      <c r="Y610" s="13"/>
      <c r="Z610" s="14" t="str">
        <f t="shared" si="292"/>
        <v/>
      </c>
      <c r="AA610" s="15"/>
    </row>
    <row r="611" spans="1:28" s="60" customFormat="1" x14ac:dyDescent="0.2">
      <c r="A611" s="51">
        <f>+SUBTOTAL(103,$D$4:D611)</f>
        <v>608</v>
      </c>
      <c r="B611" s="52" t="s">
        <v>881</v>
      </c>
      <c r="C611" s="52" t="s">
        <v>907</v>
      </c>
      <c r="D611" s="52" t="s">
        <v>908</v>
      </c>
      <c r="E611" s="53" t="str">
        <f t="shared" si="294"/>
        <v>GCO</v>
      </c>
      <c r="F611" s="53" t="str">
        <f t="shared" si="291"/>
        <v>GCL</v>
      </c>
      <c r="G611" s="53" t="str">
        <f t="shared" si="288"/>
        <v>F</v>
      </c>
      <c r="H611" s="54" t="s">
        <v>389</v>
      </c>
      <c r="I611" s="53" t="str">
        <f t="shared" si="289"/>
        <v>GCO-GCL-F042</v>
      </c>
      <c r="J611" s="61" t="s">
        <v>1027</v>
      </c>
      <c r="K611" s="55" t="s">
        <v>217</v>
      </c>
      <c r="L611" s="56">
        <f t="shared" si="290"/>
        <v>43056</v>
      </c>
      <c r="M611" s="57">
        <v>43056</v>
      </c>
      <c r="N611" s="51" t="str">
        <f t="shared" ca="1" si="293"/>
        <v/>
      </c>
      <c r="O611" s="58">
        <v>43761</v>
      </c>
      <c r="P611" s="59" t="s">
        <v>2190</v>
      </c>
      <c r="Q611" s="55">
        <v>1</v>
      </c>
      <c r="R611" s="54" t="s">
        <v>197</v>
      </c>
      <c r="T611" s="11"/>
      <c r="U611" s="12"/>
      <c r="V611" s="11"/>
      <c r="W611" s="13"/>
      <c r="X611" s="13"/>
      <c r="Y611" s="13"/>
      <c r="Z611" s="14" t="str">
        <f t="shared" si="292"/>
        <v/>
      </c>
      <c r="AA611" s="15"/>
      <c r="AB611" s="11"/>
    </row>
    <row r="612" spans="1:28" s="60" customFormat="1" x14ac:dyDescent="0.2">
      <c r="A612" s="51">
        <f>+SUBTOTAL(103,$D$4:D612)</f>
        <v>609</v>
      </c>
      <c r="B612" s="52" t="s">
        <v>881</v>
      </c>
      <c r="C612" s="52" t="s">
        <v>907</v>
      </c>
      <c r="D612" s="52" t="s">
        <v>908</v>
      </c>
      <c r="E612" s="53" t="str">
        <f t="shared" si="294"/>
        <v>GCO</v>
      </c>
      <c r="F612" s="53" t="str">
        <f t="shared" si="291"/>
        <v>GCL</v>
      </c>
      <c r="G612" s="53" t="str">
        <f t="shared" si="288"/>
        <v>F</v>
      </c>
      <c r="H612" s="54" t="s">
        <v>391</v>
      </c>
      <c r="I612" s="53" t="str">
        <f t="shared" si="289"/>
        <v>GCO-GCL-F043</v>
      </c>
      <c r="J612" s="61" t="s">
        <v>1028</v>
      </c>
      <c r="K612" s="55" t="s">
        <v>217</v>
      </c>
      <c r="L612" s="56">
        <f t="shared" si="290"/>
        <v>43056</v>
      </c>
      <c r="M612" s="57">
        <v>43056</v>
      </c>
      <c r="N612" s="51" t="str">
        <f t="shared" ca="1" si="293"/>
        <v/>
      </c>
      <c r="O612" s="58">
        <v>43761</v>
      </c>
      <c r="P612" s="59" t="s">
        <v>2190</v>
      </c>
      <c r="Q612" s="55">
        <v>1</v>
      </c>
      <c r="R612" s="54" t="s">
        <v>197</v>
      </c>
      <c r="T612" s="11"/>
      <c r="U612" s="12"/>
      <c r="V612" s="11"/>
      <c r="W612" s="13"/>
      <c r="X612" s="13"/>
      <c r="Y612" s="13"/>
      <c r="Z612" s="14" t="str">
        <f t="shared" si="292"/>
        <v/>
      </c>
      <c r="AA612" s="15"/>
      <c r="AB612" s="11"/>
    </row>
    <row r="613" spans="1:28" s="60" customFormat="1" x14ac:dyDescent="0.2">
      <c r="A613" s="51">
        <f>+SUBTOTAL(103,$D$4:D613)</f>
        <v>610</v>
      </c>
      <c r="B613" s="52" t="s">
        <v>881</v>
      </c>
      <c r="C613" s="52" t="s">
        <v>907</v>
      </c>
      <c r="D613" s="52" t="s">
        <v>908</v>
      </c>
      <c r="E613" s="53" t="str">
        <f t="shared" si="294"/>
        <v>GCO</v>
      </c>
      <c r="F613" s="53" t="str">
        <f t="shared" si="291"/>
        <v>GCL</v>
      </c>
      <c r="G613" s="53" t="str">
        <f t="shared" ref="G613:G681" si="295">+IF(OR(LEN(H613)=1,LEN(H613)=2),H613,IF(LEN(H613)=4,MID(H613,1,1),MID(H613,1,2)))</f>
        <v>F</v>
      </c>
      <c r="H613" s="54" t="s">
        <v>393</v>
      </c>
      <c r="I613" s="53" t="str">
        <f t="shared" ref="I613:I619" si="296">+IF(OR(E613="",F613="",H613=""),"",CONCATENATE(E613,"-",F613,"-",H613))</f>
        <v>GCO-GCL-F044</v>
      </c>
      <c r="J613" s="61" t="s">
        <v>1029</v>
      </c>
      <c r="K613" s="55" t="s">
        <v>217</v>
      </c>
      <c r="L613" s="56">
        <f t="shared" si="290"/>
        <v>43056</v>
      </c>
      <c r="M613" s="57">
        <v>43056</v>
      </c>
      <c r="N613" s="51" t="str">
        <f t="shared" ca="1" si="293"/>
        <v/>
      </c>
      <c r="O613" s="58">
        <v>43761</v>
      </c>
      <c r="P613" s="59" t="s">
        <v>2190</v>
      </c>
      <c r="Q613" s="55">
        <v>1</v>
      </c>
      <c r="R613" s="54" t="s">
        <v>197</v>
      </c>
      <c r="T613" s="11"/>
      <c r="U613" s="12"/>
      <c r="V613" s="11"/>
      <c r="W613" s="13"/>
      <c r="X613" s="13"/>
      <c r="Y613" s="13"/>
      <c r="Z613" s="14" t="str">
        <f t="shared" si="292"/>
        <v/>
      </c>
      <c r="AA613" s="15"/>
      <c r="AB613" s="11"/>
    </row>
    <row r="614" spans="1:28" s="11" customFormat="1" ht="16.5" x14ac:dyDescent="0.2">
      <c r="A614" s="51">
        <f>+SUBTOTAL(103,$D$4:D614)</f>
        <v>611</v>
      </c>
      <c r="B614" s="10" t="s">
        <v>881</v>
      </c>
      <c r="C614" s="10" t="s">
        <v>907</v>
      </c>
      <c r="D614" s="10" t="s">
        <v>908</v>
      </c>
      <c r="E614" s="53" t="str">
        <f t="shared" si="294"/>
        <v>GCO</v>
      </c>
      <c r="F614" s="53" t="str">
        <f t="shared" si="291"/>
        <v>GCL</v>
      </c>
      <c r="G614" s="53" t="str">
        <f t="shared" si="295"/>
        <v>F</v>
      </c>
      <c r="H614" s="54" t="s">
        <v>395</v>
      </c>
      <c r="I614" s="53" t="str">
        <f t="shared" si="296"/>
        <v>GCO-GCL-F045</v>
      </c>
      <c r="J614" s="61" t="s">
        <v>1030</v>
      </c>
      <c r="K614" s="55" t="s">
        <v>217</v>
      </c>
      <c r="L614" s="56">
        <f t="shared" si="290"/>
        <v>43665</v>
      </c>
      <c r="M614" s="57">
        <v>43665</v>
      </c>
      <c r="N614" s="51" t="str">
        <f t="shared" ca="1" si="293"/>
        <v/>
      </c>
      <c r="O614" s="58">
        <v>43759</v>
      </c>
      <c r="P614" s="59" t="s">
        <v>2123</v>
      </c>
      <c r="Q614" s="55">
        <v>4</v>
      </c>
      <c r="R614" s="54" t="s">
        <v>197</v>
      </c>
      <c r="U614" s="12"/>
      <c r="W614" s="13"/>
      <c r="X614" s="13"/>
      <c r="Y614" s="13"/>
      <c r="Z614" s="14" t="str">
        <f t="shared" si="292"/>
        <v/>
      </c>
      <c r="AA614" s="15"/>
    </row>
    <row r="615" spans="1:28" s="11" customFormat="1" x14ac:dyDescent="0.2">
      <c r="A615" s="51">
        <f>+SUBTOTAL(103,$D$4:D615)</f>
        <v>612</v>
      </c>
      <c r="B615" s="10" t="s">
        <v>881</v>
      </c>
      <c r="C615" s="10" t="s">
        <v>907</v>
      </c>
      <c r="D615" s="10" t="s">
        <v>908</v>
      </c>
      <c r="E615" s="53" t="str">
        <f t="shared" si="294"/>
        <v>GCO</v>
      </c>
      <c r="F615" s="53" t="str">
        <f t="shared" si="291"/>
        <v>GCL</v>
      </c>
      <c r="G615" s="53" t="str">
        <f t="shared" si="295"/>
        <v>F</v>
      </c>
      <c r="H615" s="54" t="s">
        <v>397</v>
      </c>
      <c r="I615" s="53" t="str">
        <f t="shared" si="296"/>
        <v>GCO-GCL-F046</v>
      </c>
      <c r="J615" s="61" t="s">
        <v>1031</v>
      </c>
      <c r="K615" s="55" t="s">
        <v>217</v>
      </c>
      <c r="L615" s="56">
        <f t="shared" si="290"/>
        <v>43056</v>
      </c>
      <c r="M615" s="57">
        <v>43056</v>
      </c>
      <c r="N615" s="51" t="str">
        <f t="shared" ca="1" si="293"/>
        <v/>
      </c>
      <c r="O615" s="58">
        <v>43759</v>
      </c>
      <c r="P615" s="59" t="s">
        <v>2120</v>
      </c>
      <c r="Q615" s="55">
        <v>1</v>
      </c>
      <c r="R615" s="54" t="s">
        <v>197</v>
      </c>
      <c r="U615" s="12"/>
      <c r="W615" s="13"/>
      <c r="X615" s="13"/>
      <c r="Y615" s="13"/>
      <c r="Z615" s="14" t="str">
        <f t="shared" si="292"/>
        <v/>
      </c>
      <c r="AA615" s="15"/>
    </row>
    <row r="616" spans="1:28" s="60" customFormat="1" x14ac:dyDescent="0.2">
      <c r="A616" s="51">
        <f>+SUBTOTAL(103,$D$4:D616)</f>
        <v>613</v>
      </c>
      <c r="B616" s="52" t="s">
        <v>881</v>
      </c>
      <c r="C616" s="52" t="s">
        <v>907</v>
      </c>
      <c r="D616" s="52" t="s">
        <v>908</v>
      </c>
      <c r="E616" s="53" t="str">
        <f t="shared" si="294"/>
        <v>GCO</v>
      </c>
      <c r="F616" s="53" t="str">
        <f t="shared" si="291"/>
        <v>GCL</v>
      </c>
      <c r="G616" s="53" t="str">
        <f t="shared" si="295"/>
        <v>F</v>
      </c>
      <c r="H616" s="54" t="s">
        <v>399</v>
      </c>
      <c r="I616" s="53" t="str">
        <f t="shared" si="296"/>
        <v>GCO-GCL-F047</v>
      </c>
      <c r="J616" s="61" t="s">
        <v>1032</v>
      </c>
      <c r="K616" s="55" t="s">
        <v>217</v>
      </c>
      <c r="L616" s="56">
        <f t="shared" si="290"/>
        <v>43056</v>
      </c>
      <c r="M616" s="57">
        <v>43056</v>
      </c>
      <c r="N616" s="51" t="str">
        <f t="shared" ca="1" si="293"/>
        <v/>
      </c>
      <c r="O616" s="58">
        <v>43761</v>
      </c>
      <c r="P616" s="59" t="s">
        <v>2190</v>
      </c>
      <c r="Q616" s="55">
        <v>1</v>
      </c>
      <c r="R616" s="54" t="s">
        <v>197</v>
      </c>
      <c r="T616" s="11"/>
      <c r="U616" s="12"/>
      <c r="V616" s="11"/>
      <c r="W616" s="13"/>
      <c r="X616" s="13"/>
      <c r="Y616" s="13"/>
      <c r="Z616" s="14" t="str">
        <f t="shared" si="292"/>
        <v/>
      </c>
      <c r="AA616" s="15"/>
      <c r="AB616" s="11"/>
    </row>
    <row r="617" spans="1:28" s="60" customFormat="1" x14ac:dyDescent="0.2">
      <c r="A617" s="51">
        <f>+SUBTOTAL(103,$D$4:D617)</f>
        <v>614</v>
      </c>
      <c r="B617" s="52" t="s">
        <v>881</v>
      </c>
      <c r="C617" s="52" t="s">
        <v>907</v>
      </c>
      <c r="D617" s="52" t="s">
        <v>908</v>
      </c>
      <c r="E617" s="53" t="str">
        <f t="shared" si="294"/>
        <v>GCO</v>
      </c>
      <c r="F617" s="53" t="str">
        <f t="shared" si="291"/>
        <v>GCL</v>
      </c>
      <c r="G617" s="53" t="str">
        <f t="shared" si="295"/>
        <v>F</v>
      </c>
      <c r="H617" s="54" t="s">
        <v>401</v>
      </c>
      <c r="I617" s="53" t="str">
        <f t="shared" si="296"/>
        <v>GCO-GCL-F048</v>
      </c>
      <c r="J617" s="61" t="s">
        <v>1033</v>
      </c>
      <c r="K617" s="55" t="s">
        <v>217</v>
      </c>
      <c r="L617" s="56">
        <f t="shared" si="290"/>
        <v>43056</v>
      </c>
      <c r="M617" s="57">
        <v>43056</v>
      </c>
      <c r="N617" s="51" t="str">
        <f t="shared" ca="1" si="293"/>
        <v/>
      </c>
      <c r="O617" s="58">
        <v>43761</v>
      </c>
      <c r="P617" s="59" t="s">
        <v>2190</v>
      </c>
      <c r="Q617" s="55">
        <v>1</v>
      </c>
      <c r="R617" s="54" t="s">
        <v>197</v>
      </c>
      <c r="T617" s="11"/>
      <c r="U617" s="12"/>
      <c r="V617" s="11"/>
      <c r="W617" s="13"/>
      <c r="X617" s="13"/>
      <c r="Y617" s="13"/>
      <c r="Z617" s="14" t="str">
        <f t="shared" si="292"/>
        <v/>
      </c>
      <c r="AA617" s="15"/>
      <c r="AB617" s="11"/>
    </row>
    <row r="618" spans="1:28" s="60" customFormat="1" x14ac:dyDescent="0.2">
      <c r="A618" s="51">
        <f>+SUBTOTAL(103,$D$4:D618)</f>
        <v>615</v>
      </c>
      <c r="B618" s="52" t="s">
        <v>881</v>
      </c>
      <c r="C618" s="52" t="s">
        <v>907</v>
      </c>
      <c r="D618" s="52" t="s">
        <v>908</v>
      </c>
      <c r="E618" s="53" t="str">
        <f t="shared" si="294"/>
        <v>GCO</v>
      </c>
      <c r="F618" s="53" t="str">
        <f t="shared" si="291"/>
        <v>GCL</v>
      </c>
      <c r="G618" s="53" t="str">
        <f t="shared" si="295"/>
        <v>F</v>
      </c>
      <c r="H618" s="54" t="s">
        <v>403</v>
      </c>
      <c r="I618" s="53" t="str">
        <f t="shared" si="296"/>
        <v>GCO-GCL-F049</v>
      </c>
      <c r="J618" s="61" t="s">
        <v>1034</v>
      </c>
      <c r="K618" s="55" t="s">
        <v>217</v>
      </c>
      <c r="L618" s="56">
        <f t="shared" si="290"/>
        <v>43056</v>
      </c>
      <c r="M618" s="57">
        <v>43056</v>
      </c>
      <c r="N618" s="51" t="str">
        <f t="shared" ca="1" si="293"/>
        <v/>
      </c>
      <c r="O618" s="58">
        <v>43761</v>
      </c>
      <c r="P618" s="59" t="s">
        <v>2190</v>
      </c>
      <c r="Q618" s="55">
        <v>1</v>
      </c>
      <c r="R618" s="54" t="s">
        <v>197</v>
      </c>
      <c r="T618" s="11"/>
      <c r="U618" s="12"/>
      <c r="V618" s="11"/>
      <c r="W618" s="13"/>
      <c r="X618" s="13"/>
      <c r="Y618" s="13"/>
      <c r="Z618" s="14" t="str">
        <f t="shared" si="292"/>
        <v/>
      </c>
      <c r="AA618" s="15"/>
      <c r="AB618" s="11"/>
    </row>
    <row r="619" spans="1:28" s="60" customFormat="1" x14ac:dyDescent="0.2">
      <c r="A619" s="51">
        <f>+SUBTOTAL(103,$D$4:D619)</f>
        <v>616</v>
      </c>
      <c r="B619" s="52" t="s">
        <v>881</v>
      </c>
      <c r="C619" s="52" t="s">
        <v>907</v>
      </c>
      <c r="D619" s="52" t="s">
        <v>908</v>
      </c>
      <c r="E619" s="53" t="str">
        <f t="shared" si="294"/>
        <v>GCO</v>
      </c>
      <c r="F619" s="53" t="str">
        <f t="shared" si="291"/>
        <v>GCL</v>
      </c>
      <c r="G619" s="53" t="str">
        <f t="shared" si="295"/>
        <v>F</v>
      </c>
      <c r="H619" s="54" t="s">
        <v>405</v>
      </c>
      <c r="I619" s="53" t="str">
        <f t="shared" si="296"/>
        <v>GCO-GCL-F050</v>
      </c>
      <c r="J619" s="61" t="s">
        <v>1035</v>
      </c>
      <c r="K619" s="55" t="s">
        <v>217</v>
      </c>
      <c r="L619" s="56">
        <f t="shared" si="290"/>
        <v>42901</v>
      </c>
      <c r="M619" s="57">
        <v>42901</v>
      </c>
      <c r="N619" s="51" t="str">
        <f t="shared" ca="1" si="293"/>
        <v/>
      </c>
      <c r="O619" s="58">
        <v>43761</v>
      </c>
      <c r="P619" s="59" t="s">
        <v>2191</v>
      </c>
      <c r="Q619" s="55">
        <v>1</v>
      </c>
      <c r="R619" s="54" t="s">
        <v>1036</v>
      </c>
      <c r="T619" s="11"/>
      <c r="U619" s="12"/>
      <c r="V619" s="11"/>
      <c r="W619" s="13"/>
      <c r="X619" s="13"/>
      <c r="Y619" s="13"/>
      <c r="Z619" s="14" t="str">
        <f t="shared" si="292"/>
        <v/>
      </c>
      <c r="AA619" s="15"/>
      <c r="AB619" s="11"/>
    </row>
    <row r="620" spans="1:28" s="11" customFormat="1" ht="18" x14ac:dyDescent="0.2">
      <c r="A620" s="51">
        <f>+SUBTOTAL(103,$D$4:D620)</f>
        <v>617</v>
      </c>
      <c r="B620" s="10" t="s">
        <v>881</v>
      </c>
      <c r="C620" s="10" t="s">
        <v>907</v>
      </c>
      <c r="D620" s="10" t="s">
        <v>908</v>
      </c>
      <c r="E620" s="53" t="str">
        <f t="shared" ref="E620" si="297">+IF(C620="GESTIÓN TERRITORIAL","GET",IF(C620="DERECHOS HUMANOS","DHH",IF(C620="GESTIÓN CORPORATIVA","GCO",IF(C620="PLANEACIÓN ESTRATÉGICA","PLE",IF(C620="GERENCIA DE LA INFORMACIÓN","GDI","N/A")))))</f>
        <v>GCO</v>
      </c>
      <c r="F620" s="53" t="str">
        <f t="shared" si="291"/>
        <v>GCL</v>
      </c>
      <c r="G620" s="53" t="str">
        <f t="shared" ref="G620" si="298">+IF(OR(LEN(H620)=1,LEN(H620)=2),H620,IF(LEN(H620)=4,MID(H620,1,1),MID(H620,1,2)))</f>
        <v>F</v>
      </c>
      <c r="H620" s="54" t="s">
        <v>407</v>
      </c>
      <c r="I620" s="53" t="str">
        <f t="shared" ref="I620" si="299">+IF(OR(E620="",F620="",H620=""),"",CONCATENATE(E620,"-",F620,"-",H620))</f>
        <v>GCO-GCL-F051</v>
      </c>
      <c r="J620" s="61" t="s">
        <v>1867</v>
      </c>
      <c r="K620" s="55" t="s">
        <v>217</v>
      </c>
      <c r="L620" s="56">
        <f t="shared" ref="L620" si="300">+IF(M620=0,"",VALUE(M620))</f>
        <v>43399</v>
      </c>
      <c r="M620" s="57">
        <v>43399</v>
      </c>
      <c r="N620" s="51" t="str">
        <f t="shared" ref="N620" ca="1" si="301">+IF(K620="Anulado","",IF(M620="","",DAYS360(M620,TODAY())))</f>
        <v/>
      </c>
      <c r="O620" s="58">
        <v>43749</v>
      </c>
      <c r="P620" s="59" t="s">
        <v>2108</v>
      </c>
      <c r="Q620" s="55">
        <v>1</v>
      </c>
      <c r="R620" s="54" t="s">
        <v>197</v>
      </c>
      <c r="U620" s="12"/>
      <c r="W620" s="13"/>
      <c r="X620" s="13"/>
      <c r="Y620" s="13"/>
      <c r="Z620" s="14" t="str">
        <f t="shared" ref="Z620" si="302">IF(Y620=0,"",EVEN(Y620)/2)</f>
        <v/>
      </c>
      <c r="AA620" s="15"/>
    </row>
    <row r="621" spans="1:28" s="11" customFormat="1" x14ac:dyDescent="0.2">
      <c r="A621" s="51">
        <f>+SUBTOTAL(103,$D$4:D621)</f>
        <v>618</v>
      </c>
      <c r="B621" s="10" t="s">
        <v>881</v>
      </c>
      <c r="C621" s="10" t="s">
        <v>907</v>
      </c>
      <c r="D621" s="10" t="s">
        <v>908</v>
      </c>
      <c r="E621" s="53"/>
      <c r="F621" s="53"/>
      <c r="G621" s="53" t="str">
        <f t="shared" si="295"/>
        <v/>
      </c>
      <c r="H621" s="54"/>
      <c r="I621" s="53" t="str">
        <f>+IF(OR(E621="",F621="",H621=""),"",CONCATENATE(E621,"-",F621,"-",H621))</f>
        <v/>
      </c>
      <c r="J621" s="61" t="s">
        <v>1518</v>
      </c>
      <c r="K621" s="55" t="s">
        <v>217</v>
      </c>
      <c r="L621" s="56">
        <f t="shared" si="290"/>
        <v>43199</v>
      </c>
      <c r="M621" s="57">
        <v>43199</v>
      </c>
      <c r="N621" s="51" t="str">
        <f t="shared" ca="1" si="293"/>
        <v/>
      </c>
      <c r="O621" s="58">
        <v>43264</v>
      </c>
      <c r="P621" s="59" t="s">
        <v>1565</v>
      </c>
      <c r="Q621" s="55">
        <v>1</v>
      </c>
      <c r="R621" s="54" t="s">
        <v>197</v>
      </c>
      <c r="U621" s="12"/>
      <c r="W621" s="13"/>
      <c r="X621" s="13"/>
      <c r="Y621" s="13"/>
      <c r="Z621" s="14"/>
      <c r="AA621" s="15"/>
    </row>
    <row r="622" spans="1:28" s="11" customFormat="1" ht="18" x14ac:dyDescent="0.2">
      <c r="A622" s="51">
        <f>+SUBTOTAL(103,$D$4:D622)</f>
        <v>619</v>
      </c>
      <c r="B622" s="10" t="s">
        <v>881</v>
      </c>
      <c r="C622" s="10" t="s">
        <v>907</v>
      </c>
      <c r="D622" s="10" t="s">
        <v>908</v>
      </c>
      <c r="E622" s="53"/>
      <c r="F622" s="53"/>
      <c r="G622" s="53" t="str">
        <f t="shared" si="295"/>
        <v/>
      </c>
      <c r="H622" s="54"/>
      <c r="I622" s="53" t="str">
        <f t="shared" ref="I622:I632" si="303">+IF(OR(E622="",F622="",H622=""),"",CONCATENATE(E622,"-",F622,"-",H622))</f>
        <v/>
      </c>
      <c r="J622" s="61" t="s">
        <v>1519</v>
      </c>
      <c r="K622" s="55" t="s">
        <v>217</v>
      </c>
      <c r="L622" s="56">
        <f t="shared" si="290"/>
        <v>43199</v>
      </c>
      <c r="M622" s="57">
        <v>43199</v>
      </c>
      <c r="N622" s="51"/>
      <c r="O622" s="58">
        <v>43264</v>
      </c>
      <c r="P622" s="59" t="s">
        <v>1565</v>
      </c>
      <c r="Q622" s="55">
        <v>1</v>
      </c>
      <c r="R622" s="54" t="s">
        <v>197</v>
      </c>
      <c r="U622" s="12"/>
      <c r="W622" s="13"/>
      <c r="X622" s="13"/>
      <c r="Y622" s="13"/>
      <c r="Z622" s="14"/>
      <c r="AA622" s="15"/>
    </row>
    <row r="623" spans="1:28" s="11" customFormat="1" x14ac:dyDescent="0.2">
      <c r="A623" s="51">
        <f>+SUBTOTAL(103,$D$4:D623)</f>
        <v>620</v>
      </c>
      <c r="B623" s="10" t="s">
        <v>881</v>
      </c>
      <c r="C623" s="10" t="s">
        <v>907</v>
      </c>
      <c r="D623" s="10" t="s">
        <v>908</v>
      </c>
      <c r="E623" s="53"/>
      <c r="F623" s="53"/>
      <c r="G623" s="53" t="str">
        <f t="shared" si="295"/>
        <v/>
      </c>
      <c r="H623" s="54"/>
      <c r="I623" s="53" t="str">
        <f t="shared" si="303"/>
        <v/>
      </c>
      <c r="J623" s="61" t="s">
        <v>1520</v>
      </c>
      <c r="K623" s="55" t="s">
        <v>217</v>
      </c>
      <c r="L623" s="56">
        <f t="shared" si="290"/>
        <v>43199</v>
      </c>
      <c r="M623" s="57">
        <v>43199</v>
      </c>
      <c r="N623" s="51"/>
      <c r="O623" s="58">
        <v>43264</v>
      </c>
      <c r="P623" s="59" t="s">
        <v>1565</v>
      </c>
      <c r="Q623" s="55">
        <v>1</v>
      </c>
      <c r="R623" s="54" t="s">
        <v>197</v>
      </c>
      <c r="U623" s="12"/>
      <c r="W623" s="13"/>
      <c r="X623" s="13"/>
      <c r="Y623" s="13"/>
      <c r="Z623" s="14"/>
      <c r="AA623" s="15"/>
    </row>
    <row r="624" spans="1:28" s="11" customFormat="1" x14ac:dyDescent="0.2">
      <c r="A624" s="51">
        <f>+SUBTOTAL(103,$D$4:D624)</f>
        <v>621</v>
      </c>
      <c r="B624" s="10" t="s">
        <v>881</v>
      </c>
      <c r="C624" s="10" t="s">
        <v>907</v>
      </c>
      <c r="D624" s="10" t="s">
        <v>908</v>
      </c>
      <c r="E624" s="53"/>
      <c r="F624" s="53"/>
      <c r="G624" s="53" t="str">
        <f t="shared" si="295"/>
        <v/>
      </c>
      <c r="H624" s="54"/>
      <c r="I624" s="53" t="str">
        <f t="shared" si="303"/>
        <v/>
      </c>
      <c r="J624" s="61" t="s">
        <v>1521</v>
      </c>
      <c r="K624" s="55" t="s">
        <v>217</v>
      </c>
      <c r="L624" s="56">
        <f t="shared" si="290"/>
        <v>43199</v>
      </c>
      <c r="M624" s="57">
        <v>43199</v>
      </c>
      <c r="N624" s="51"/>
      <c r="O624" s="58">
        <v>43264</v>
      </c>
      <c r="P624" s="59" t="s">
        <v>1565</v>
      </c>
      <c r="Q624" s="55">
        <v>1</v>
      </c>
      <c r="R624" s="54" t="s">
        <v>197</v>
      </c>
      <c r="U624" s="12"/>
      <c r="W624" s="13"/>
      <c r="X624" s="13"/>
      <c r="Y624" s="13"/>
      <c r="Z624" s="14"/>
      <c r="AA624" s="15"/>
    </row>
    <row r="625" spans="1:28" s="11" customFormat="1" x14ac:dyDescent="0.2">
      <c r="A625" s="51">
        <f>+SUBTOTAL(103,$D$4:D625)</f>
        <v>622</v>
      </c>
      <c r="B625" s="10" t="s">
        <v>881</v>
      </c>
      <c r="C625" s="10" t="s">
        <v>907</v>
      </c>
      <c r="D625" s="10" t="s">
        <v>908</v>
      </c>
      <c r="E625" s="53"/>
      <c r="F625" s="53"/>
      <c r="G625" s="53" t="str">
        <f t="shared" si="295"/>
        <v/>
      </c>
      <c r="H625" s="54"/>
      <c r="I625" s="53" t="str">
        <f t="shared" si="303"/>
        <v/>
      </c>
      <c r="J625" s="61" t="s">
        <v>1522</v>
      </c>
      <c r="K625" s="55" t="s">
        <v>217</v>
      </c>
      <c r="L625" s="56">
        <f t="shared" si="290"/>
        <v>43199</v>
      </c>
      <c r="M625" s="57">
        <v>43199</v>
      </c>
      <c r="N625" s="51"/>
      <c r="O625" s="58">
        <v>43264</v>
      </c>
      <c r="P625" s="59" t="s">
        <v>1565</v>
      </c>
      <c r="Q625" s="55">
        <v>1</v>
      </c>
      <c r="R625" s="54" t="s">
        <v>197</v>
      </c>
      <c r="U625" s="12"/>
      <c r="W625" s="13"/>
      <c r="X625" s="13"/>
      <c r="Y625" s="13"/>
      <c r="Z625" s="14"/>
      <c r="AA625" s="15"/>
    </row>
    <row r="626" spans="1:28" s="11" customFormat="1" x14ac:dyDescent="0.2">
      <c r="A626" s="51">
        <f>+SUBTOTAL(103,$D$4:D626)</f>
        <v>623</v>
      </c>
      <c r="B626" s="10" t="s">
        <v>881</v>
      </c>
      <c r="C626" s="10" t="s">
        <v>907</v>
      </c>
      <c r="D626" s="10" t="s">
        <v>908</v>
      </c>
      <c r="E626" s="53"/>
      <c r="F626" s="53"/>
      <c r="G626" s="53" t="str">
        <f t="shared" si="295"/>
        <v/>
      </c>
      <c r="H626" s="54"/>
      <c r="I626" s="53" t="str">
        <f t="shared" si="303"/>
        <v/>
      </c>
      <c r="J626" s="61" t="s">
        <v>1523</v>
      </c>
      <c r="K626" s="55" t="s">
        <v>217</v>
      </c>
      <c r="L626" s="56">
        <f t="shared" si="290"/>
        <v>43199</v>
      </c>
      <c r="M626" s="57">
        <v>43199</v>
      </c>
      <c r="N626" s="51"/>
      <c r="O626" s="58">
        <v>43264</v>
      </c>
      <c r="P626" s="59" t="s">
        <v>1565</v>
      </c>
      <c r="Q626" s="55">
        <v>1</v>
      </c>
      <c r="R626" s="54" t="s">
        <v>197</v>
      </c>
      <c r="U626" s="12"/>
      <c r="W626" s="13"/>
      <c r="X626" s="13"/>
      <c r="Y626" s="13"/>
      <c r="Z626" s="14"/>
      <c r="AA626" s="15"/>
    </row>
    <row r="627" spans="1:28" s="11" customFormat="1" x14ac:dyDescent="0.2">
      <c r="A627" s="51">
        <f>+SUBTOTAL(103,$D$4:D627)</f>
        <v>624</v>
      </c>
      <c r="B627" s="10" t="s">
        <v>881</v>
      </c>
      <c r="C627" s="10" t="s">
        <v>907</v>
      </c>
      <c r="D627" s="10" t="s">
        <v>908</v>
      </c>
      <c r="E627" s="53"/>
      <c r="F627" s="53"/>
      <c r="G627" s="53" t="str">
        <f t="shared" si="295"/>
        <v/>
      </c>
      <c r="H627" s="54"/>
      <c r="I627" s="53" t="str">
        <f t="shared" si="303"/>
        <v/>
      </c>
      <c r="J627" s="61" t="s">
        <v>1524</v>
      </c>
      <c r="K627" s="55" t="s">
        <v>217</v>
      </c>
      <c r="L627" s="56">
        <f t="shared" si="290"/>
        <v>43199</v>
      </c>
      <c r="M627" s="57">
        <v>43199</v>
      </c>
      <c r="N627" s="51"/>
      <c r="O627" s="58">
        <v>43264</v>
      </c>
      <c r="P627" s="59" t="s">
        <v>1565</v>
      </c>
      <c r="Q627" s="55">
        <v>1</v>
      </c>
      <c r="R627" s="54" t="s">
        <v>197</v>
      </c>
      <c r="U627" s="12"/>
      <c r="W627" s="13"/>
      <c r="X627" s="13"/>
      <c r="Y627" s="13"/>
      <c r="Z627" s="14"/>
      <c r="AA627" s="15"/>
    </row>
    <row r="628" spans="1:28" s="11" customFormat="1" x14ac:dyDescent="0.2">
      <c r="A628" s="51">
        <f>+SUBTOTAL(103,$D$4:D628)</f>
        <v>625</v>
      </c>
      <c r="B628" s="10" t="s">
        <v>881</v>
      </c>
      <c r="C628" s="10" t="s">
        <v>907</v>
      </c>
      <c r="D628" s="10" t="s">
        <v>908</v>
      </c>
      <c r="E628" s="53"/>
      <c r="F628" s="53"/>
      <c r="G628" s="53" t="str">
        <f t="shared" si="295"/>
        <v/>
      </c>
      <c r="H628" s="54"/>
      <c r="I628" s="53" t="str">
        <f t="shared" si="303"/>
        <v/>
      </c>
      <c r="J628" s="61" t="s">
        <v>1525</v>
      </c>
      <c r="K628" s="55" t="s">
        <v>217</v>
      </c>
      <c r="L628" s="56">
        <f t="shared" si="290"/>
        <v>43199</v>
      </c>
      <c r="M628" s="57">
        <v>43199</v>
      </c>
      <c r="N628" s="51"/>
      <c r="O628" s="58">
        <v>43264</v>
      </c>
      <c r="P628" s="59" t="s">
        <v>1565</v>
      </c>
      <c r="Q628" s="55">
        <v>1</v>
      </c>
      <c r="R628" s="54" t="s">
        <v>197</v>
      </c>
      <c r="U628" s="12"/>
      <c r="W628" s="13"/>
      <c r="X628" s="13"/>
      <c r="Y628" s="13"/>
      <c r="Z628" s="14"/>
      <c r="AA628" s="15"/>
    </row>
    <row r="629" spans="1:28" s="11" customFormat="1" ht="18" x14ac:dyDescent="0.2">
      <c r="A629" s="51">
        <f>+SUBTOTAL(103,$D$4:D629)</f>
        <v>626</v>
      </c>
      <c r="B629" s="10" t="s">
        <v>881</v>
      </c>
      <c r="C629" s="10" t="s">
        <v>907</v>
      </c>
      <c r="D629" s="10" t="s">
        <v>908</v>
      </c>
      <c r="E629" s="53"/>
      <c r="F629" s="53"/>
      <c r="G629" s="53" t="str">
        <f t="shared" si="295"/>
        <v/>
      </c>
      <c r="H629" s="54"/>
      <c r="I629" s="53" t="str">
        <f t="shared" si="303"/>
        <v/>
      </c>
      <c r="J629" s="61" t="s">
        <v>1526</v>
      </c>
      <c r="K629" s="55" t="s">
        <v>217</v>
      </c>
      <c r="L629" s="56">
        <f t="shared" si="290"/>
        <v>43199</v>
      </c>
      <c r="M629" s="57">
        <v>43199</v>
      </c>
      <c r="N629" s="51"/>
      <c r="O629" s="58">
        <v>43264</v>
      </c>
      <c r="P629" s="59" t="s">
        <v>1565</v>
      </c>
      <c r="Q629" s="55">
        <v>1</v>
      </c>
      <c r="R629" s="54" t="s">
        <v>197</v>
      </c>
      <c r="U629" s="12"/>
      <c r="W629" s="13"/>
      <c r="X629" s="13"/>
      <c r="Y629" s="13"/>
      <c r="Z629" s="14"/>
      <c r="AA629" s="15"/>
    </row>
    <row r="630" spans="1:28" s="11" customFormat="1" ht="18" x14ac:dyDescent="0.2">
      <c r="A630" s="51">
        <f>+SUBTOTAL(103,$D$4:D630)</f>
        <v>627</v>
      </c>
      <c r="B630" s="10" t="s">
        <v>881</v>
      </c>
      <c r="C630" s="10" t="s">
        <v>907</v>
      </c>
      <c r="D630" s="10" t="s">
        <v>908</v>
      </c>
      <c r="E630" s="53"/>
      <c r="F630" s="53"/>
      <c r="G630" s="53" t="str">
        <f t="shared" si="295"/>
        <v/>
      </c>
      <c r="H630" s="54"/>
      <c r="I630" s="53" t="str">
        <f t="shared" si="303"/>
        <v/>
      </c>
      <c r="J630" s="61" t="s">
        <v>1527</v>
      </c>
      <c r="K630" s="55" t="s">
        <v>217</v>
      </c>
      <c r="L630" s="56">
        <f t="shared" si="290"/>
        <v>43199</v>
      </c>
      <c r="M630" s="57">
        <v>43199</v>
      </c>
      <c r="N630" s="51"/>
      <c r="O630" s="58">
        <v>43264</v>
      </c>
      <c r="P630" s="59" t="s">
        <v>1565</v>
      </c>
      <c r="Q630" s="55">
        <v>1</v>
      </c>
      <c r="R630" s="54" t="s">
        <v>197</v>
      </c>
      <c r="U630" s="12"/>
      <c r="W630" s="13"/>
      <c r="X630" s="13"/>
      <c r="Y630" s="13"/>
      <c r="Z630" s="14"/>
      <c r="AA630" s="15"/>
    </row>
    <row r="631" spans="1:28" s="11" customFormat="1" ht="18" x14ac:dyDescent="0.2">
      <c r="A631" s="51">
        <f>+SUBTOTAL(103,$D$4:D631)</f>
        <v>628</v>
      </c>
      <c r="B631" s="10" t="s">
        <v>881</v>
      </c>
      <c r="C631" s="10" t="s">
        <v>907</v>
      </c>
      <c r="D631" s="10" t="s">
        <v>908</v>
      </c>
      <c r="E631" s="53"/>
      <c r="F631" s="53"/>
      <c r="G631" s="53" t="str">
        <f t="shared" si="295"/>
        <v/>
      </c>
      <c r="H631" s="54"/>
      <c r="I631" s="53" t="str">
        <f t="shared" si="303"/>
        <v/>
      </c>
      <c r="J631" s="61" t="s">
        <v>1528</v>
      </c>
      <c r="K631" s="55" t="s">
        <v>217</v>
      </c>
      <c r="L631" s="56">
        <f t="shared" si="290"/>
        <v>43199</v>
      </c>
      <c r="M631" s="57">
        <v>43199</v>
      </c>
      <c r="N631" s="51"/>
      <c r="O631" s="58">
        <v>43264</v>
      </c>
      <c r="P631" s="59" t="s">
        <v>1565</v>
      </c>
      <c r="Q631" s="55">
        <v>1</v>
      </c>
      <c r="R631" s="54" t="s">
        <v>197</v>
      </c>
      <c r="U631" s="12"/>
      <c r="W631" s="13"/>
      <c r="X631" s="13"/>
      <c r="Y631" s="13"/>
      <c r="Z631" s="14"/>
      <c r="AA631" s="15"/>
    </row>
    <row r="632" spans="1:28" s="60" customFormat="1" ht="27" x14ac:dyDescent="0.2">
      <c r="A632" s="51">
        <f>+SUBTOTAL(103,$D$4:D632)</f>
        <v>629</v>
      </c>
      <c r="B632" s="52" t="s">
        <v>881</v>
      </c>
      <c r="C632" s="52" t="s">
        <v>907</v>
      </c>
      <c r="D632" s="52" t="s">
        <v>1037</v>
      </c>
      <c r="E632" s="53" t="str">
        <f t="shared" si="294"/>
        <v>GCO</v>
      </c>
      <c r="F632" s="53" t="str">
        <f t="shared" ref="F632:F696" si="304">+VLOOKUP(D632,$U$989:$V$1007,2,FALSE)</f>
        <v>GCI</v>
      </c>
      <c r="G632" s="53" t="str">
        <f t="shared" si="295"/>
        <v>C</v>
      </c>
      <c r="H632" s="54" t="s">
        <v>26</v>
      </c>
      <c r="I632" s="53" t="str">
        <f t="shared" si="303"/>
        <v>GCO-GCI-C</v>
      </c>
      <c r="J632" s="61" t="s">
        <v>27</v>
      </c>
      <c r="K632" s="55" t="s">
        <v>28</v>
      </c>
      <c r="L632" s="56">
        <f t="shared" si="290"/>
        <v>43761</v>
      </c>
      <c r="M632" s="57">
        <v>43761</v>
      </c>
      <c r="N632" s="51">
        <f t="shared" ref="N632:N689" ca="1" si="305">+IF(K632="Anulado","",IF(M632="","",DAYS360(M632,TODAY())))</f>
        <v>117</v>
      </c>
      <c r="O632" s="58"/>
      <c r="P632" s="59" t="s">
        <v>2180</v>
      </c>
      <c r="Q632" s="55">
        <v>2</v>
      </c>
      <c r="R632" s="54" t="s">
        <v>2181</v>
      </c>
      <c r="T632" s="11"/>
      <c r="U632" s="12"/>
      <c r="V632" s="11"/>
      <c r="W632" s="13"/>
      <c r="X632" s="13"/>
      <c r="Y632" s="13"/>
      <c r="Z632" s="14" t="str">
        <f t="shared" si="292"/>
        <v/>
      </c>
      <c r="AA632" s="15"/>
      <c r="AB632" s="11"/>
    </row>
    <row r="633" spans="1:28" s="11" customFormat="1" x14ac:dyDescent="0.2">
      <c r="A633" s="51">
        <f>+SUBTOTAL(103,$D$4:D633)</f>
        <v>630</v>
      </c>
      <c r="B633" s="10" t="s">
        <v>881</v>
      </c>
      <c r="C633" s="10" t="s">
        <v>907</v>
      </c>
      <c r="D633" s="52" t="s">
        <v>1037</v>
      </c>
      <c r="E633" s="53" t="str">
        <f t="shared" si="294"/>
        <v>GCO</v>
      </c>
      <c r="F633" s="53" t="str">
        <f t="shared" si="304"/>
        <v>GCI</v>
      </c>
      <c r="G633" s="53" t="str">
        <f t="shared" si="295"/>
        <v>MR</v>
      </c>
      <c r="H633" s="54" t="s">
        <v>31</v>
      </c>
      <c r="I633" s="53" t="str">
        <f>+IF(OR(E633="",F633="",H633=""),"",CONCATENATE(E633,"-",F633,"-",H633))</f>
        <v>GCO-GCI-MR</v>
      </c>
      <c r="J633" s="61" t="s">
        <v>2161</v>
      </c>
      <c r="K633" s="55" t="s">
        <v>28</v>
      </c>
      <c r="L633" s="56">
        <f t="shared" si="290"/>
        <v>43782</v>
      </c>
      <c r="M633" s="57">
        <v>43782</v>
      </c>
      <c r="N633" s="51">
        <f t="shared" ca="1" si="305"/>
        <v>97</v>
      </c>
      <c r="O633" s="58"/>
      <c r="P633" s="59" t="s">
        <v>2204</v>
      </c>
      <c r="Q633" s="55">
        <v>2</v>
      </c>
      <c r="R633" s="54" t="s">
        <v>291</v>
      </c>
      <c r="U633" s="12"/>
      <c r="W633" s="13"/>
      <c r="X633" s="13"/>
      <c r="Y633" s="13"/>
      <c r="Z633" s="14" t="str">
        <f t="shared" si="292"/>
        <v/>
      </c>
      <c r="AA633" s="15"/>
    </row>
    <row r="634" spans="1:28" s="11" customFormat="1" x14ac:dyDescent="0.2">
      <c r="A634" s="51">
        <f>+SUBTOTAL(103,$D$4:D634)</f>
        <v>631</v>
      </c>
      <c r="B634" s="10" t="s">
        <v>881</v>
      </c>
      <c r="C634" s="10" t="s">
        <v>907</v>
      </c>
      <c r="D634" s="10" t="s">
        <v>1037</v>
      </c>
      <c r="E634" s="53" t="str">
        <f t="shared" si="294"/>
        <v>GCO</v>
      </c>
      <c r="F634" s="53" t="str">
        <f t="shared" si="304"/>
        <v>GCI</v>
      </c>
      <c r="G634" s="53" t="str">
        <f t="shared" si="295"/>
        <v>M</v>
      </c>
      <c r="H634" s="54" t="s">
        <v>33</v>
      </c>
      <c r="I634" s="53" t="str">
        <f t="shared" ref="I634:I701" si="306">+IF(OR(E634="",F634="",H634=""),"",CONCATENATE(E634,"-",F634,"-",H634))</f>
        <v>GCO-GCI-M001</v>
      </c>
      <c r="J634" s="61" t="s">
        <v>911</v>
      </c>
      <c r="K634" s="55" t="s">
        <v>28</v>
      </c>
      <c r="L634" s="56">
        <f t="shared" si="290"/>
        <v>43269</v>
      </c>
      <c r="M634" s="57">
        <v>43269</v>
      </c>
      <c r="N634" s="51">
        <f t="shared" ca="1" si="305"/>
        <v>602</v>
      </c>
      <c r="O634" s="58"/>
      <c r="P634" s="59" t="s">
        <v>1568</v>
      </c>
      <c r="Q634" s="55">
        <v>3</v>
      </c>
      <c r="R634" s="54" t="s">
        <v>1038</v>
      </c>
      <c r="U634" s="12"/>
      <c r="W634" s="13"/>
      <c r="X634" s="13"/>
      <c r="Y634" s="13"/>
      <c r="Z634" s="14" t="str">
        <f t="shared" si="292"/>
        <v/>
      </c>
      <c r="AA634" s="15"/>
    </row>
    <row r="635" spans="1:28" s="11" customFormat="1" ht="18" x14ac:dyDescent="0.2">
      <c r="A635" s="51">
        <f>+SUBTOTAL(103,$D$4:D635)</f>
        <v>632</v>
      </c>
      <c r="B635" s="10" t="s">
        <v>881</v>
      </c>
      <c r="C635" s="10" t="s">
        <v>907</v>
      </c>
      <c r="D635" s="10" t="s">
        <v>1037</v>
      </c>
      <c r="E635" s="53" t="str">
        <f t="shared" si="294"/>
        <v>GCO</v>
      </c>
      <c r="F635" s="53" t="str">
        <f t="shared" si="304"/>
        <v>GCI</v>
      </c>
      <c r="G635" s="53" t="str">
        <f t="shared" si="295"/>
        <v>M</v>
      </c>
      <c r="H635" s="54" t="s">
        <v>36</v>
      </c>
      <c r="I635" s="53" t="str">
        <f t="shared" si="306"/>
        <v>GCO-GCI-M002</v>
      </c>
      <c r="J635" s="61" t="s">
        <v>1868</v>
      </c>
      <c r="K635" s="55" t="s">
        <v>28</v>
      </c>
      <c r="L635" s="56">
        <f t="shared" si="290"/>
        <v>43403</v>
      </c>
      <c r="M635" s="57">
        <v>43403</v>
      </c>
      <c r="N635" s="51">
        <f t="shared" ca="1" si="305"/>
        <v>470</v>
      </c>
      <c r="O635" s="58"/>
      <c r="P635" s="59" t="s">
        <v>1869</v>
      </c>
      <c r="Q635" s="55">
        <v>3</v>
      </c>
      <c r="R635" s="54" t="s">
        <v>1039</v>
      </c>
      <c r="U635" s="12"/>
      <c r="W635" s="13"/>
      <c r="X635" s="13"/>
      <c r="Y635" s="13"/>
      <c r="Z635" s="14" t="str">
        <f t="shared" si="292"/>
        <v/>
      </c>
      <c r="AA635" s="15"/>
    </row>
    <row r="636" spans="1:28" s="11" customFormat="1" x14ac:dyDescent="0.2">
      <c r="A636" s="51">
        <f>+SUBTOTAL(103,$D$4:D636)</f>
        <v>633</v>
      </c>
      <c r="B636" s="10" t="s">
        <v>881</v>
      </c>
      <c r="C636" s="10" t="s">
        <v>907</v>
      </c>
      <c r="D636" s="10" t="s">
        <v>1037</v>
      </c>
      <c r="E636" s="53" t="str">
        <f t="shared" si="294"/>
        <v>GCO</v>
      </c>
      <c r="F636" s="53" t="str">
        <f t="shared" si="304"/>
        <v>GCI</v>
      </c>
      <c r="G636" s="53" t="str">
        <f t="shared" si="295"/>
        <v>M</v>
      </c>
      <c r="H636" s="54" t="s">
        <v>39</v>
      </c>
      <c r="I636" s="53" t="str">
        <f t="shared" si="306"/>
        <v>GCO-GCI-M003</v>
      </c>
      <c r="J636" s="61" t="s">
        <v>1040</v>
      </c>
      <c r="K636" s="55" t="s">
        <v>28</v>
      </c>
      <c r="L636" s="56">
        <f t="shared" si="290"/>
        <v>43797</v>
      </c>
      <c r="M636" s="57">
        <v>43797</v>
      </c>
      <c r="N636" s="51">
        <f t="shared" ca="1" si="305"/>
        <v>82</v>
      </c>
      <c r="O636" s="58"/>
      <c r="P636" s="59" t="s">
        <v>2218</v>
      </c>
      <c r="Q636" s="55">
        <v>5</v>
      </c>
      <c r="R636" s="54" t="s">
        <v>1041</v>
      </c>
      <c r="U636" s="12"/>
      <c r="W636" s="13"/>
      <c r="X636" s="13"/>
      <c r="Y636" s="13"/>
      <c r="Z636" s="14" t="str">
        <f t="shared" si="292"/>
        <v/>
      </c>
      <c r="AA636" s="15"/>
    </row>
    <row r="637" spans="1:28" s="11" customFormat="1" x14ac:dyDescent="0.2">
      <c r="A637" s="51">
        <f>+SUBTOTAL(103,$D$4:D637)</f>
        <v>634</v>
      </c>
      <c r="B637" s="10" t="s">
        <v>881</v>
      </c>
      <c r="C637" s="10" t="s">
        <v>907</v>
      </c>
      <c r="D637" s="10" t="s">
        <v>1037</v>
      </c>
      <c r="E637" s="53" t="str">
        <f t="shared" si="294"/>
        <v>GCO</v>
      </c>
      <c r="F637" s="53" t="str">
        <f t="shared" si="304"/>
        <v>GCI</v>
      </c>
      <c r="G637" s="53" t="str">
        <f t="shared" si="295"/>
        <v>M</v>
      </c>
      <c r="H637" s="54" t="s">
        <v>42</v>
      </c>
      <c r="I637" s="53" t="str">
        <f t="shared" si="306"/>
        <v>GCO-GCI-M004</v>
      </c>
      <c r="J637" s="61" t="s">
        <v>1042</v>
      </c>
      <c r="K637" s="55" t="s">
        <v>28</v>
      </c>
      <c r="L637" s="56">
        <f t="shared" si="290"/>
        <v>43663</v>
      </c>
      <c r="M637" s="57">
        <v>43663</v>
      </c>
      <c r="N637" s="51">
        <f t="shared" ca="1" si="305"/>
        <v>213</v>
      </c>
      <c r="O637" s="58"/>
      <c r="P637" s="59" t="s">
        <v>2047</v>
      </c>
      <c r="Q637" s="55">
        <v>4</v>
      </c>
      <c r="R637" s="54" t="s">
        <v>1043</v>
      </c>
      <c r="U637" s="12"/>
      <c r="W637" s="13"/>
      <c r="X637" s="13"/>
      <c r="Y637" s="13"/>
      <c r="Z637" s="14" t="str">
        <f t="shared" si="292"/>
        <v/>
      </c>
      <c r="AA637" s="15"/>
    </row>
    <row r="638" spans="1:28" s="11" customFormat="1" x14ac:dyDescent="0.2">
      <c r="A638" s="51">
        <f>+SUBTOTAL(103,$D$4:D638)</f>
        <v>635</v>
      </c>
      <c r="B638" s="10" t="s">
        <v>881</v>
      </c>
      <c r="C638" s="10" t="s">
        <v>907</v>
      </c>
      <c r="D638" s="10" t="s">
        <v>1037</v>
      </c>
      <c r="E638" s="53" t="str">
        <f t="shared" ref="E638" si="307">+IF(C638="GESTIÓN TERRITORIAL","GET",IF(C638="DERECHOS HUMANOS","DHH",IF(C638="GESTIÓN CORPORATIVA","GCO",IF(C638="PLANEACIÓN ESTRATÉGICA","PLE",IF(C638="GERENCIA DE LA INFORMACIÓN","GDI","N/A")))))</f>
        <v>GCO</v>
      </c>
      <c r="F638" s="53" t="str">
        <f t="shared" si="304"/>
        <v>GCI</v>
      </c>
      <c r="G638" s="53" t="str">
        <f t="shared" ref="G638" si="308">+IF(OR(LEN(H638)=1,LEN(H638)=2),H638,IF(LEN(H638)=4,MID(H638,1,1),MID(H638,1,2)))</f>
        <v>M</v>
      </c>
      <c r="H638" s="54" t="s">
        <v>1610</v>
      </c>
      <c r="I638" s="53" t="str">
        <f t="shared" ref="I638" si="309">+IF(OR(E638="",F638="",H638=""),"",CONCATENATE(E638,"-",F638,"-",H638))</f>
        <v>GCO-GCI-M005</v>
      </c>
      <c r="J638" s="61" t="s">
        <v>1910</v>
      </c>
      <c r="K638" s="55" t="s">
        <v>28</v>
      </c>
      <c r="L638" s="56">
        <f t="shared" ref="L638" si="310">+IF(M638=0,"",VALUE(M638))</f>
        <v>43881</v>
      </c>
      <c r="M638" s="57">
        <v>43881</v>
      </c>
      <c r="N638" s="51">
        <f t="shared" ref="N638" ca="1" si="311">+IF(K638="Anulado","",IF(M638="","",DAYS360(M638,TODAY())))</f>
        <v>0</v>
      </c>
      <c r="O638" s="58"/>
      <c r="P638" s="59" t="s">
        <v>2284</v>
      </c>
      <c r="Q638" s="55">
        <v>2</v>
      </c>
      <c r="R638" s="54" t="s">
        <v>197</v>
      </c>
      <c r="U638" s="12"/>
      <c r="W638" s="13"/>
      <c r="X638" s="13"/>
      <c r="Y638" s="13"/>
      <c r="Z638" s="14"/>
      <c r="AA638" s="15"/>
    </row>
    <row r="639" spans="1:28" s="11" customFormat="1" ht="18" x14ac:dyDescent="0.2">
      <c r="A639" s="51">
        <f>+SUBTOTAL(103,$D$4:D639)</f>
        <v>636</v>
      </c>
      <c r="B639" s="10" t="s">
        <v>881</v>
      </c>
      <c r="C639" s="10" t="s">
        <v>907</v>
      </c>
      <c r="D639" s="10" t="s">
        <v>1037</v>
      </c>
      <c r="E639" s="53" t="str">
        <f t="shared" si="294"/>
        <v>GCO</v>
      </c>
      <c r="F639" s="53" t="str">
        <f t="shared" si="304"/>
        <v>GCI</v>
      </c>
      <c r="G639" s="53" t="str">
        <f t="shared" si="295"/>
        <v>P</v>
      </c>
      <c r="H639" s="54" t="s">
        <v>57</v>
      </c>
      <c r="I639" s="53" t="str">
        <f t="shared" si="306"/>
        <v>GCO-GCI-P001</v>
      </c>
      <c r="J639" s="61" t="s">
        <v>1044</v>
      </c>
      <c r="K639" s="55" t="s">
        <v>28</v>
      </c>
      <c r="L639" s="56">
        <f t="shared" si="290"/>
        <v>43663</v>
      </c>
      <c r="M639" s="57">
        <v>43663</v>
      </c>
      <c r="N639" s="51">
        <f t="shared" ca="1" si="305"/>
        <v>213</v>
      </c>
      <c r="O639" s="58"/>
      <c r="P639" s="59" t="s">
        <v>2048</v>
      </c>
      <c r="Q639" s="55">
        <v>4</v>
      </c>
      <c r="R639" s="54" t="s">
        <v>1045</v>
      </c>
      <c r="U639" s="12"/>
      <c r="W639" s="13"/>
      <c r="X639" s="13"/>
      <c r="Y639" s="13"/>
      <c r="Z639" s="14" t="str">
        <f t="shared" si="292"/>
        <v/>
      </c>
      <c r="AA639" s="15"/>
    </row>
    <row r="640" spans="1:28" s="11" customFormat="1" x14ac:dyDescent="0.2">
      <c r="A640" s="51">
        <f>+SUBTOTAL(103,$D$4:D640)</f>
        <v>637</v>
      </c>
      <c r="B640" s="10" t="s">
        <v>881</v>
      </c>
      <c r="C640" s="10" t="s">
        <v>907</v>
      </c>
      <c r="D640" s="10" t="s">
        <v>1037</v>
      </c>
      <c r="E640" s="53" t="str">
        <f t="shared" si="294"/>
        <v>GCO</v>
      </c>
      <c r="F640" s="53" t="str">
        <f t="shared" si="304"/>
        <v>GCI</v>
      </c>
      <c r="G640" s="53" t="str">
        <f t="shared" si="295"/>
        <v>P</v>
      </c>
      <c r="H640" s="54" t="s">
        <v>61</v>
      </c>
      <c r="I640" s="53" t="str">
        <f t="shared" si="306"/>
        <v>GCO-GCI-P002</v>
      </c>
      <c r="J640" s="61" t="s">
        <v>1046</v>
      </c>
      <c r="K640" s="55" t="s">
        <v>28</v>
      </c>
      <c r="L640" s="56">
        <f t="shared" si="290"/>
        <v>43615</v>
      </c>
      <c r="M640" s="57">
        <v>43615</v>
      </c>
      <c r="N640" s="51">
        <f t="shared" ca="1" si="305"/>
        <v>260</v>
      </c>
      <c r="O640" s="58"/>
      <c r="P640" s="59" t="s">
        <v>2033</v>
      </c>
      <c r="Q640" s="55">
        <v>6</v>
      </c>
      <c r="R640" s="54" t="s">
        <v>1047</v>
      </c>
      <c r="U640" s="12"/>
      <c r="W640" s="13"/>
      <c r="X640" s="13"/>
      <c r="Y640" s="13"/>
      <c r="Z640" s="14" t="str">
        <f t="shared" si="292"/>
        <v/>
      </c>
      <c r="AA640" s="15"/>
    </row>
    <row r="641" spans="1:28" s="11" customFormat="1" x14ac:dyDescent="0.2">
      <c r="A641" s="51">
        <f>+SUBTOTAL(103,$D$4:D641)</f>
        <v>638</v>
      </c>
      <c r="B641" s="10" t="s">
        <v>881</v>
      </c>
      <c r="C641" s="10" t="s">
        <v>907</v>
      </c>
      <c r="D641" s="10" t="s">
        <v>1037</v>
      </c>
      <c r="E641" s="53" t="str">
        <f t="shared" si="294"/>
        <v>GCO</v>
      </c>
      <c r="F641" s="53" t="str">
        <f t="shared" si="304"/>
        <v>GCI</v>
      </c>
      <c r="G641" s="53" t="str">
        <f t="shared" si="295"/>
        <v>IN</v>
      </c>
      <c r="H641" s="54" t="s">
        <v>84</v>
      </c>
      <c r="I641" s="53" t="str">
        <f t="shared" si="306"/>
        <v>GCO-GCI-IN001</v>
      </c>
      <c r="J641" s="61" t="s">
        <v>1048</v>
      </c>
      <c r="K641" s="55" t="s">
        <v>28</v>
      </c>
      <c r="L641" s="56">
        <f t="shared" si="290"/>
        <v>43287</v>
      </c>
      <c r="M641" s="57">
        <v>43287</v>
      </c>
      <c r="N641" s="51">
        <f t="shared" ca="1" si="305"/>
        <v>584</v>
      </c>
      <c r="O641" s="58"/>
      <c r="P641" s="59" t="s">
        <v>1598</v>
      </c>
      <c r="Q641" s="55">
        <v>3</v>
      </c>
      <c r="R641" s="54" t="s">
        <v>1049</v>
      </c>
      <c r="U641" s="12"/>
      <c r="W641" s="13"/>
      <c r="X641" s="13"/>
      <c r="Y641" s="13"/>
      <c r="Z641" s="14" t="str">
        <f t="shared" si="292"/>
        <v/>
      </c>
      <c r="AA641" s="15"/>
    </row>
    <row r="642" spans="1:28" s="11" customFormat="1" ht="27" x14ac:dyDescent="0.2">
      <c r="A642" s="51">
        <f>+SUBTOTAL(103,$D$4:D642)</f>
        <v>639</v>
      </c>
      <c r="B642" s="10" t="s">
        <v>881</v>
      </c>
      <c r="C642" s="10" t="s">
        <v>907</v>
      </c>
      <c r="D642" s="10" t="s">
        <v>1037</v>
      </c>
      <c r="E642" s="53" t="str">
        <f t="shared" si="294"/>
        <v>GCO</v>
      </c>
      <c r="F642" s="53" t="str">
        <f t="shared" si="304"/>
        <v>GCI</v>
      </c>
      <c r="G642" s="53" t="str">
        <f t="shared" si="295"/>
        <v>IN</v>
      </c>
      <c r="H642" s="54" t="s">
        <v>87</v>
      </c>
      <c r="I642" s="53" t="str">
        <f t="shared" si="306"/>
        <v>GCO-GCI-IN002</v>
      </c>
      <c r="J642" s="61" t="s">
        <v>2228</v>
      </c>
      <c r="K642" s="55" t="s">
        <v>28</v>
      </c>
      <c r="L642" s="56">
        <f t="shared" si="290"/>
        <v>43823</v>
      </c>
      <c r="M642" s="57">
        <v>43823</v>
      </c>
      <c r="N642" s="51">
        <f t="shared" ca="1" si="305"/>
        <v>56</v>
      </c>
      <c r="O642" s="58"/>
      <c r="P642" s="59" t="s">
        <v>2229</v>
      </c>
      <c r="Q642" s="55">
        <v>3</v>
      </c>
      <c r="R642" s="54" t="s">
        <v>1050</v>
      </c>
      <c r="U642" s="12"/>
      <c r="W642" s="13"/>
      <c r="X642" s="13"/>
      <c r="Y642" s="13"/>
      <c r="Z642" s="14" t="str">
        <f t="shared" si="292"/>
        <v/>
      </c>
      <c r="AA642" s="15"/>
    </row>
    <row r="643" spans="1:28" s="60" customFormat="1" x14ac:dyDescent="0.2">
      <c r="A643" s="51">
        <f>+SUBTOTAL(103,$D$4:D643)</f>
        <v>640</v>
      </c>
      <c r="B643" s="52" t="s">
        <v>881</v>
      </c>
      <c r="C643" s="52" t="s">
        <v>907</v>
      </c>
      <c r="D643" s="52" t="s">
        <v>1037</v>
      </c>
      <c r="E643" s="53" t="str">
        <f t="shared" si="294"/>
        <v>GCO</v>
      </c>
      <c r="F643" s="53" t="str">
        <f t="shared" si="304"/>
        <v>GCI</v>
      </c>
      <c r="G643" s="53" t="str">
        <f t="shared" si="295"/>
        <v>IN</v>
      </c>
      <c r="H643" s="54" t="s">
        <v>90</v>
      </c>
      <c r="I643" s="53" t="str">
        <f t="shared" si="306"/>
        <v>GCO-GCI-IN003</v>
      </c>
      <c r="J643" s="61" t="s">
        <v>2196</v>
      </c>
      <c r="K643" s="55" t="s">
        <v>28</v>
      </c>
      <c r="L643" s="56">
        <f t="shared" si="290"/>
        <v>43762</v>
      </c>
      <c r="M643" s="57">
        <v>43762</v>
      </c>
      <c r="N643" s="51">
        <f t="shared" ca="1" si="305"/>
        <v>116</v>
      </c>
      <c r="O643" s="58"/>
      <c r="P643" s="59" t="s">
        <v>2198</v>
      </c>
      <c r="Q643" s="55">
        <v>3</v>
      </c>
      <c r="R643" s="54" t="s">
        <v>1051</v>
      </c>
      <c r="T643" s="11"/>
      <c r="U643" s="12"/>
      <c r="V643" s="11"/>
      <c r="W643" s="13"/>
      <c r="X643" s="13"/>
      <c r="Y643" s="13"/>
      <c r="Z643" s="14" t="str">
        <f t="shared" si="292"/>
        <v/>
      </c>
      <c r="AA643" s="15"/>
      <c r="AB643" s="11"/>
    </row>
    <row r="644" spans="1:28" s="60" customFormat="1" ht="49.5" customHeight="1" x14ac:dyDescent="0.2">
      <c r="A644" s="51">
        <f>+SUBTOTAL(103,$D$4:D644)</f>
        <v>641</v>
      </c>
      <c r="B644" s="52" t="s">
        <v>881</v>
      </c>
      <c r="C644" s="52" t="s">
        <v>907</v>
      </c>
      <c r="D644" s="52" t="s">
        <v>1037</v>
      </c>
      <c r="E644" s="53" t="str">
        <f t="shared" si="294"/>
        <v>GCO</v>
      </c>
      <c r="F644" s="53" t="str">
        <f t="shared" si="304"/>
        <v>GCI</v>
      </c>
      <c r="G644" s="53" t="str">
        <f t="shared" si="295"/>
        <v>IN</v>
      </c>
      <c r="H644" s="54" t="s">
        <v>93</v>
      </c>
      <c r="I644" s="53" t="str">
        <f t="shared" si="306"/>
        <v>GCO-GCI-IN004</v>
      </c>
      <c r="J644" s="61" t="s">
        <v>2173</v>
      </c>
      <c r="K644" s="55" t="s">
        <v>28</v>
      </c>
      <c r="L644" s="56">
        <f t="shared" si="290"/>
        <v>43761</v>
      </c>
      <c r="M644" s="57">
        <v>43761</v>
      </c>
      <c r="N644" s="51">
        <f t="shared" ca="1" si="305"/>
        <v>117</v>
      </c>
      <c r="O644" s="58"/>
      <c r="P644" s="59" t="s">
        <v>2174</v>
      </c>
      <c r="Q644" s="55">
        <v>5</v>
      </c>
      <c r="R644" s="55" t="s">
        <v>2175</v>
      </c>
      <c r="T644" s="11"/>
      <c r="U644" s="12"/>
      <c r="V644" s="11"/>
      <c r="W644" s="13"/>
      <c r="X644" s="13"/>
      <c r="Y644" s="13"/>
      <c r="Z644" s="14" t="str">
        <f t="shared" si="292"/>
        <v/>
      </c>
      <c r="AA644" s="15"/>
      <c r="AB644" s="11"/>
    </row>
    <row r="645" spans="1:28" s="60" customFormat="1" ht="18" x14ac:dyDescent="0.2">
      <c r="A645" s="51">
        <f>+SUBTOTAL(103,$D$4:D645)</f>
        <v>642</v>
      </c>
      <c r="B645" s="52" t="s">
        <v>881</v>
      </c>
      <c r="C645" s="52" t="s">
        <v>907</v>
      </c>
      <c r="D645" s="52" t="s">
        <v>1037</v>
      </c>
      <c r="E645" s="53" t="str">
        <f t="shared" si="294"/>
        <v>GCO</v>
      </c>
      <c r="F645" s="53" t="str">
        <f t="shared" si="304"/>
        <v>GCI</v>
      </c>
      <c r="G645" s="53" t="str">
        <f t="shared" si="295"/>
        <v>IN</v>
      </c>
      <c r="H645" s="54" t="s">
        <v>96</v>
      </c>
      <c r="I645" s="53" t="str">
        <f t="shared" si="306"/>
        <v>GCO-GCI-IN005</v>
      </c>
      <c r="J645" s="61" t="s">
        <v>2176</v>
      </c>
      <c r="K645" s="55" t="s">
        <v>28</v>
      </c>
      <c r="L645" s="56">
        <f t="shared" si="290"/>
        <v>43761</v>
      </c>
      <c r="M645" s="57">
        <v>43761</v>
      </c>
      <c r="N645" s="51">
        <f t="shared" ca="1" si="305"/>
        <v>117</v>
      </c>
      <c r="O645" s="58"/>
      <c r="P645" s="59" t="s">
        <v>2177</v>
      </c>
      <c r="Q645" s="55">
        <v>3</v>
      </c>
      <c r="R645" s="55" t="s">
        <v>2178</v>
      </c>
      <c r="T645" s="11"/>
      <c r="U645" s="12"/>
      <c r="V645" s="11"/>
      <c r="W645" s="13"/>
      <c r="X645" s="13"/>
      <c r="Y645" s="13"/>
      <c r="Z645" s="14" t="str">
        <f t="shared" si="292"/>
        <v/>
      </c>
      <c r="AA645" s="15"/>
      <c r="AB645" s="11"/>
    </row>
    <row r="646" spans="1:28" s="11" customFormat="1" ht="18" x14ac:dyDescent="0.2">
      <c r="A646" s="51">
        <f>+SUBTOTAL(103,$D$4:D646)</f>
        <v>643</v>
      </c>
      <c r="B646" s="10" t="s">
        <v>881</v>
      </c>
      <c r="C646" s="10" t="s">
        <v>907</v>
      </c>
      <c r="D646" s="10" t="s">
        <v>1037</v>
      </c>
      <c r="E646" s="53" t="str">
        <f t="shared" si="294"/>
        <v>GCO</v>
      </c>
      <c r="F646" s="53" t="str">
        <f t="shared" si="304"/>
        <v>GCI</v>
      </c>
      <c r="G646" s="53" t="str">
        <f t="shared" si="295"/>
        <v>IN</v>
      </c>
      <c r="H646" s="54" t="s">
        <v>99</v>
      </c>
      <c r="I646" s="53" t="str">
        <f t="shared" si="306"/>
        <v>GCO-GCI-IN006</v>
      </c>
      <c r="J646" s="61" t="s">
        <v>1053</v>
      </c>
      <c r="K646" s="55" t="s">
        <v>217</v>
      </c>
      <c r="L646" s="56">
        <f t="shared" si="290"/>
        <v>43124</v>
      </c>
      <c r="M646" s="57">
        <v>43124</v>
      </c>
      <c r="N646" s="51" t="str">
        <f t="shared" ca="1" si="305"/>
        <v/>
      </c>
      <c r="O646" s="58">
        <v>43336</v>
      </c>
      <c r="P646" s="59" t="s">
        <v>1712</v>
      </c>
      <c r="Q646" s="55">
        <v>2</v>
      </c>
      <c r="R646" s="54" t="s">
        <v>1054</v>
      </c>
      <c r="U646" s="12"/>
      <c r="W646" s="13"/>
      <c r="X646" s="13"/>
      <c r="Y646" s="13"/>
      <c r="Z646" s="14" t="str">
        <f t="shared" si="292"/>
        <v/>
      </c>
      <c r="AA646" s="15"/>
    </row>
    <row r="647" spans="1:28" s="11" customFormat="1" ht="16.5" x14ac:dyDescent="0.2">
      <c r="A647" s="51">
        <f>+SUBTOTAL(103,$D$4:D647)</f>
        <v>644</v>
      </c>
      <c r="B647" s="10" t="s">
        <v>881</v>
      </c>
      <c r="C647" s="10" t="s">
        <v>907</v>
      </c>
      <c r="D647" s="10" t="s">
        <v>1037</v>
      </c>
      <c r="E647" s="53" t="str">
        <f t="shared" si="294"/>
        <v>GCO</v>
      </c>
      <c r="F647" s="53" t="str">
        <f t="shared" si="304"/>
        <v>GCI</v>
      </c>
      <c r="G647" s="53" t="str">
        <f t="shared" si="295"/>
        <v>IN</v>
      </c>
      <c r="H647" s="54" t="s">
        <v>102</v>
      </c>
      <c r="I647" s="53" t="str">
        <f t="shared" si="306"/>
        <v>GCO-GCI-IN007</v>
      </c>
      <c r="J647" s="61" t="s">
        <v>1764</v>
      </c>
      <c r="K647" s="55" t="s">
        <v>28</v>
      </c>
      <c r="L647" s="56">
        <f t="shared" si="290"/>
        <v>43782</v>
      </c>
      <c r="M647" s="57">
        <v>43782</v>
      </c>
      <c r="N647" s="51">
        <f t="shared" ca="1" si="305"/>
        <v>97</v>
      </c>
      <c r="O647" s="58"/>
      <c r="P647" s="59" t="s">
        <v>2211</v>
      </c>
      <c r="Q647" s="55">
        <v>5</v>
      </c>
      <c r="R647" s="54" t="s">
        <v>1055</v>
      </c>
      <c r="U647" s="12"/>
      <c r="W647" s="13"/>
      <c r="X647" s="13"/>
      <c r="Y647" s="13"/>
      <c r="Z647" s="14" t="str">
        <f t="shared" si="292"/>
        <v/>
      </c>
      <c r="AA647" s="15"/>
    </row>
    <row r="648" spans="1:28" s="11" customFormat="1" ht="18" x14ac:dyDescent="0.2">
      <c r="A648" s="51">
        <f>+SUBTOTAL(103,$D$4:D648)</f>
        <v>645</v>
      </c>
      <c r="B648" s="10" t="s">
        <v>881</v>
      </c>
      <c r="C648" s="10" t="s">
        <v>907</v>
      </c>
      <c r="D648" s="10" t="s">
        <v>1037</v>
      </c>
      <c r="E648" s="53" t="str">
        <f t="shared" si="294"/>
        <v>GCO</v>
      </c>
      <c r="F648" s="53" t="str">
        <f t="shared" si="304"/>
        <v>GCI</v>
      </c>
      <c r="G648" s="53" t="str">
        <f t="shared" si="295"/>
        <v>IN</v>
      </c>
      <c r="H648" s="54" t="s">
        <v>105</v>
      </c>
      <c r="I648" s="53" t="str">
        <f t="shared" si="306"/>
        <v>GCO-GCI-IN008</v>
      </c>
      <c r="J648" s="61" t="s">
        <v>1763</v>
      </c>
      <c r="K648" s="55" t="s">
        <v>28</v>
      </c>
      <c r="L648" s="56">
        <f t="shared" si="290"/>
        <v>43355</v>
      </c>
      <c r="M648" s="57">
        <v>43355</v>
      </c>
      <c r="N648" s="51">
        <f t="shared" ca="1" si="305"/>
        <v>518</v>
      </c>
      <c r="O648" s="58"/>
      <c r="P648" s="59" t="s">
        <v>1774</v>
      </c>
      <c r="Q648" s="55">
        <v>2</v>
      </c>
      <c r="R648" s="54" t="s">
        <v>1056</v>
      </c>
      <c r="U648" s="12"/>
      <c r="W648" s="13"/>
      <c r="X648" s="13"/>
      <c r="Y648" s="13"/>
      <c r="Z648" s="14" t="str">
        <f t="shared" si="292"/>
        <v/>
      </c>
      <c r="AA648" s="15"/>
    </row>
    <row r="649" spans="1:28" s="11" customFormat="1" x14ac:dyDescent="0.2">
      <c r="A649" s="51">
        <f>+SUBTOTAL(103,$D$4:D649)</f>
        <v>646</v>
      </c>
      <c r="B649" s="10" t="s">
        <v>881</v>
      </c>
      <c r="C649" s="10" t="s">
        <v>907</v>
      </c>
      <c r="D649" s="10" t="s">
        <v>1037</v>
      </c>
      <c r="E649" s="53" t="str">
        <f t="shared" si="294"/>
        <v>GCO</v>
      </c>
      <c r="F649" s="53" t="str">
        <f t="shared" si="304"/>
        <v>GCI</v>
      </c>
      <c r="G649" s="53" t="str">
        <f t="shared" si="295"/>
        <v>IN</v>
      </c>
      <c r="H649" s="54" t="s">
        <v>107</v>
      </c>
      <c r="I649" s="53" t="str">
        <f t="shared" si="306"/>
        <v>GCO-GCI-IN009</v>
      </c>
      <c r="J649" s="61" t="s">
        <v>1765</v>
      </c>
      <c r="K649" s="55" t="s">
        <v>28</v>
      </c>
      <c r="L649" s="56">
        <f t="shared" si="290"/>
        <v>43749</v>
      </c>
      <c r="M649" s="57">
        <v>43749</v>
      </c>
      <c r="N649" s="51">
        <f t="shared" ca="1" si="305"/>
        <v>129</v>
      </c>
      <c r="O649" s="58"/>
      <c r="P649" s="59" t="s">
        <v>2105</v>
      </c>
      <c r="Q649" s="55">
        <v>4</v>
      </c>
      <c r="R649" s="54" t="s">
        <v>1057</v>
      </c>
      <c r="U649" s="12"/>
      <c r="W649" s="13"/>
      <c r="X649" s="13"/>
      <c r="Y649" s="13"/>
      <c r="Z649" s="14" t="str">
        <f t="shared" si="292"/>
        <v/>
      </c>
      <c r="AA649" s="15"/>
    </row>
    <row r="650" spans="1:28" s="11" customFormat="1" ht="18" x14ac:dyDescent="0.2">
      <c r="A650" s="51">
        <f>+SUBTOTAL(103,$D$4:D650)</f>
        <v>647</v>
      </c>
      <c r="B650" s="10" t="s">
        <v>881</v>
      </c>
      <c r="C650" s="10" t="s">
        <v>907</v>
      </c>
      <c r="D650" s="10" t="s">
        <v>1037</v>
      </c>
      <c r="E650" s="53" t="str">
        <f t="shared" si="294"/>
        <v>GCO</v>
      </c>
      <c r="F650" s="53" t="str">
        <f t="shared" si="304"/>
        <v>GCI</v>
      </c>
      <c r="G650" s="53" t="str">
        <f t="shared" si="295"/>
        <v>IN</v>
      </c>
      <c r="H650" s="54" t="s">
        <v>109</v>
      </c>
      <c r="I650" s="53" t="str">
        <f t="shared" si="306"/>
        <v>GCO-GCI-IN010</v>
      </c>
      <c r="J650" s="61" t="s">
        <v>1766</v>
      </c>
      <c r="K650" s="55" t="s">
        <v>28</v>
      </c>
      <c r="L650" s="56">
        <f t="shared" si="290"/>
        <v>43749</v>
      </c>
      <c r="M650" s="57">
        <v>43749</v>
      </c>
      <c r="N650" s="51">
        <f t="shared" ca="1" si="305"/>
        <v>129</v>
      </c>
      <c r="O650" s="58"/>
      <c r="P650" s="59" t="s">
        <v>2105</v>
      </c>
      <c r="Q650" s="55">
        <v>4</v>
      </c>
      <c r="R650" s="54" t="s">
        <v>1058</v>
      </c>
      <c r="U650" s="12"/>
      <c r="W650" s="13"/>
      <c r="X650" s="13"/>
      <c r="Y650" s="13"/>
      <c r="Z650" s="14" t="str">
        <f t="shared" si="292"/>
        <v/>
      </c>
      <c r="AA650" s="15"/>
    </row>
    <row r="651" spans="1:28" s="11" customFormat="1" ht="18" x14ac:dyDescent="0.2">
      <c r="A651" s="51">
        <f>+SUBTOTAL(103,$D$4:D651)</f>
        <v>648</v>
      </c>
      <c r="B651" s="10" t="s">
        <v>881</v>
      </c>
      <c r="C651" s="10" t="s">
        <v>907</v>
      </c>
      <c r="D651" s="10" t="s">
        <v>1037</v>
      </c>
      <c r="E651" s="53" t="str">
        <f t="shared" si="294"/>
        <v>GCO</v>
      </c>
      <c r="F651" s="53" t="str">
        <f t="shared" si="304"/>
        <v>GCI</v>
      </c>
      <c r="G651" s="53" t="str">
        <f t="shared" si="295"/>
        <v>IN</v>
      </c>
      <c r="H651" s="54" t="s">
        <v>111</v>
      </c>
      <c r="I651" s="53" t="str">
        <f t="shared" si="306"/>
        <v>GCO-GCI-IN011</v>
      </c>
      <c r="J651" s="61" t="s">
        <v>1767</v>
      </c>
      <c r="K651" s="55" t="s">
        <v>28</v>
      </c>
      <c r="L651" s="56">
        <f t="shared" si="290"/>
        <v>43749</v>
      </c>
      <c r="M651" s="57">
        <v>43749</v>
      </c>
      <c r="N651" s="51">
        <f t="shared" ca="1" si="305"/>
        <v>129</v>
      </c>
      <c r="O651" s="58"/>
      <c r="P651" s="59" t="s">
        <v>2105</v>
      </c>
      <c r="Q651" s="55">
        <v>4</v>
      </c>
      <c r="R651" s="54" t="s">
        <v>1059</v>
      </c>
      <c r="U651" s="12"/>
      <c r="W651" s="13"/>
      <c r="X651" s="13"/>
      <c r="Y651" s="13"/>
      <c r="Z651" s="14" t="str">
        <f t="shared" si="292"/>
        <v/>
      </c>
      <c r="AA651" s="15"/>
    </row>
    <row r="652" spans="1:28" s="11" customFormat="1" ht="18" x14ac:dyDescent="0.2">
      <c r="A652" s="51">
        <f>+SUBTOTAL(103,$D$4:D652)</f>
        <v>649</v>
      </c>
      <c r="B652" s="10" t="s">
        <v>881</v>
      </c>
      <c r="C652" s="10" t="s">
        <v>907</v>
      </c>
      <c r="D652" s="10" t="s">
        <v>1037</v>
      </c>
      <c r="E652" s="53" t="str">
        <f t="shared" si="294"/>
        <v>GCO</v>
      </c>
      <c r="F652" s="53" t="str">
        <f t="shared" si="304"/>
        <v>GCI</v>
      </c>
      <c r="G652" s="53" t="str">
        <f t="shared" si="295"/>
        <v>IN</v>
      </c>
      <c r="H652" s="54" t="s">
        <v>114</v>
      </c>
      <c r="I652" s="53" t="str">
        <f t="shared" si="306"/>
        <v>GCO-GCI-IN012</v>
      </c>
      <c r="J652" s="61" t="s">
        <v>1768</v>
      </c>
      <c r="K652" s="55" t="s">
        <v>28</v>
      </c>
      <c r="L652" s="56">
        <f t="shared" si="290"/>
        <v>43749</v>
      </c>
      <c r="M652" s="57">
        <v>43749</v>
      </c>
      <c r="N652" s="51">
        <f t="shared" ca="1" si="305"/>
        <v>129</v>
      </c>
      <c r="O652" s="58"/>
      <c r="P652" s="59" t="s">
        <v>2105</v>
      </c>
      <c r="Q652" s="55">
        <v>4</v>
      </c>
      <c r="R652" s="54" t="s">
        <v>1060</v>
      </c>
      <c r="U652" s="12"/>
      <c r="W652" s="13"/>
      <c r="X652" s="13"/>
      <c r="Y652" s="13"/>
      <c r="Z652" s="14" t="str">
        <f t="shared" si="292"/>
        <v/>
      </c>
      <c r="AA652" s="15"/>
    </row>
    <row r="653" spans="1:28" s="11" customFormat="1" x14ac:dyDescent="0.2">
      <c r="A653" s="51">
        <f>+SUBTOTAL(103,$D$4:D653)</f>
        <v>650</v>
      </c>
      <c r="B653" s="10" t="s">
        <v>881</v>
      </c>
      <c r="C653" s="10" t="s">
        <v>907</v>
      </c>
      <c r="D653" s="10" t="s">
        <v>1037</v>
      </c>
      <c r="E653" s="53" t="str">
        <f t="shared" si="294"/>
        <v>GCO</v>
      </c>
      <c r="F653" s="53" t="str">
        <f t="shared" si="304"/>
        <v>GCI</v>
      </c>
      <c r="G653" s="53" t="str">
        <f t="shared" si="295"/>
        <v>IN</v>
      </c>
      <c r="H653" s="54" t="s">
        <v>240</v>
      </c>
      <c r="I653" s="53" t="str">
        <f t="shared" si="306"/>
        <v>GCO-GCI-IN013</v>
      </c>
      <c r="J653" s="61" t="s">
        <v>1769</v>
      </c>
      <c r="K653" s="55" t="s">
        <v>28</v>
      </c>
      <c r="L653" s="56">
        <f t="shared" si="290"/>
        <v>43749</v>
      </c>
      <c r="M653" s="57">
        <v>43749</v>
      </c>
      <c r="N653" s="51">
        <f t="shared" ca="1" si="305"/>
        <v>129</v>
      </c>
      <c r="O653" s="58"/>
      <c r="P653" s="59" t="s">
        <v>2105</v>
      </c>
      <c r="Q653" s="55">
        <v>4</v>
      </c>
      <c r="R653" s="54" t="s">
        <v>1061</v>
      </c>
      <c r="U653" s="12"/>
      <c r="W653" s="13"/>
      <c r="X653" s="13"/>
      <c r="Y653" s="13"/>
      <c r="Z653" s="14" t="str">
        <f t="shared" si="292"/>
        <v/>
      </c>
      <c r="AA653" s="15"/>
    </row>
    <row r="654" spans="1:28" s="11" customFormat="1" x14ac:dyDescent="0.2">
      <c r="A654" s="51">
        <f>+SUBTOTAL(103,$D$4:D654)</f>
        <v>651</v>
      </c>
      <c r="B654" s="10" t="s">
        <v>881</v>
      </c>
      <c r="C654" s="10" t="s">
        <v>907</v>
      </c>
      <c r="D654" s="10" t="s">
        <v>1037</v>
      </c>
      <c r="E654" s="53" t="str">
        <f t="shared" si="294"/>
        <v>GCO</v>
      </c>
      <c r="F654" s="53" t="str">
        <f t="shared" si="304"/>
        <v>GCI</v>
      </c>
      <c r="G654" s="53" t="str">
        <f t="shared" si="295"/>
        <v>IN</v>
      </c>
      <c r="H654" s="54" t="s">
        <v>243</v>
      </c>
      <c r="I654" s="53" t="str">
        <f t="shared" si="306"/>
        <v>GCO-GCI-IN014</v>
      </c>
      <c r="J654" s="61" t="s">
        <v>1770</v>
      </c>
      <c r="K654" s="55" t="s">
        <v>28</v>
      </c>
      <c r="L654" s="56">
        <f t="shared" ref="L654:L719" si="312">+IF(M654=0,"",VALUE(M654))</f>
        <v>43290</v>
      </c>
      <c r="M654" s="57">
        <v>43290</v>
      </c>
      <c r="N654" s="51">
        <f t="shared" ca="1" si="305"/>
        <v>581</v>
      </c>
      <c r="O654" s="58"/>
      <c r="P654" s="59" t="s">
        <v>1623</v>
      </c>
      <c r="Q654" s="55">
        <v>3</v>
      </c>
      <c r="R654" s="54" t="s">
        <v>1062</v>
      </c>
      <c r="U654" s="12"/>
      <c r="W654" s="13"/>
      <c r="X654" s="13"/>
      <c r="Y654" s="13"/>
      <c r="Z654" s="14" t="str">
        <f t="shared" si="292"/>
        <v/>
      </c>
      <c r="AA654" s="15"/>
    </row>
    <row r="655" spans="1:28" s="11" customFormat="1" x14ac:dyDescent="0.2">
      <c r="A655" s="51">
        <f>+SUBTOTAL(103,$D$4:D655)</f>
        <v>652</v>
      </c>
      <c r="B655" s="10" t="s">
        <v>881</v>
      </c>
      <c r="C655" s="10" t="s">
        <v>907</v>
      </c>
      <c r="D655" s="10" t="s">
        <v>1037</v>
      </c>
      <c r="E655" s="53" t="str">
        <f t="shared" si="294"/>
        <v>GCO</v>
      </c>
      <c r="F655" s="53" t="str">
        <f t="shared" si="304"/>
        <v>GCI</v>
      </c>
      <c r="G655" s="53" t="str">
        <f t="shared" si="295"/>
        <v>IN</v>
      </c>
      <c r="H655" s="54" t="s">
        <v>246</v>
      </c>
      <c r="I655" s="53" t="str">
        <f t="shared" si="306"/>
        <v>GCO-GCI-IN015</v>
      </c>
      <c r="J655" s="61" t="s">
        <v>1771</v>
      </c>
      <c r="K655" s="55" t="s">
        <v>28</v>
      </c>
      <c r="L655" s="56">
        <f t="shared" si="312"/>
        <v>43749</v>
      </c>
      <c r="M655" s="57">
        <v>43749</v>
      </c>
      <c r="N655" s="51">
        <f t="shared" ca="1" si="305"/>
        <v>129</v>
      </c>
      <c r="O655" s="58"/>
      <c r="P655" s="59" t="s">
        <v>2104</v>
      </c>
      <c r="Q655" s="55">
        <v>4</v>
      </c>
      <c r="R655" s="54" t="s">
        <v>1063</v>
      </c>
      <c r="U655" s="12"/>
      <c r="W655" s="13"/>
      <c r="X655" s="13"/>
      <c r="Y655" s="13"/>
      <c r="Z655" s="14" t="str">
        <f t="shared" si="292"/>
        <v/>
      </c>
      <c r="AA655" s="15"/>
    </row>
    <row r="656" spans="1:28" s="11" customFormat="1" x14ac:dyDescent="0.2">
      <c r="A656" s="51">
        <f>+SUBTOTAL(103,$D$4:D656)</f>
        <v>653</v>
      </c>
      <c r="B656" s="10" t="s">
        <v>881</v>
      </c>
      <c r="C656" s="10" t="s">
        <v>907</v>
      </c>
      <c r="D656" s="10" t="s">
        <v>1037</v>
      </c>
      <c r="E656" s="53" t="str">
        <f t="shared" si="294"/>
        <v>GCO</v>
      </c>
      <c r="F656" s="53" t="str">
        <f t="shared" si="304"/>
        <v>GCI</v>
      </c>
      <c r="G656" s="53" t="str">
        <f t="shared" si="295"/>
        <v>IN</v>
      </c>
      <c r="H656" s="54" t="s">
        <v>248</v>
      </c>
      <c r="I656" s="53" t="str">
        <f t="shared" si="306"/>
        <v>GCO-GCI-IN016</v>
      </c>
      <c r="J656" s="61" t="s">
        <v>1064</v>
      </c>
      <c r="K656" s="55" t="s">
        <v>217</v>
      </c>
      <c r="L656" s="56">
        <f t="shared" si="312"/>
        <v>43069</v>
      </c>
      <c r="M656" s="57">
        <v>43069</v>
      </c>
      <c r="N656" s="51" t="str">
        <f t="shared" ca="1" si="305"/>
        <v/>
      </c>
      <c r="O656" s="58">
        <v>43341</v>
      </c>
      <c r="P656" s="59" t="s">
        <v>1727</v>
      </c>
      <c r="Q656" s="55">
        <v>1</v>
      </c>
      <c r="R656" s="54" t="s">
        <v>1065</v>
      </c>
      <c r="U656" s="12"/>
      <c r="W656" s="13"/>
      <c r="X656" s="13"/>
      <c r="Y656" s="13"/>
      <c r="Z656" s="14" t="str">
        <f t="shared" si="292"/>
        <v/>
      </c>
      <c r="AA656" s="15"/>
    </row>
    <row r="657" spans="1:28" s="11" customFormat="1" ht="18" x14ac:dyDescent="0.2">
      <c r="A657" s="51">
        <f>+SUBTOTAL(103,$D$4:D657)</f>
        <v>654</v>
      </c>
      <c r="B657" s="10" t="s">
        <v>881</v>
      </c>
      <c r="C657" s="10" t="s">
        <v>907</v>
      </c>
      <c r="D657" s="10" t="s">
        <v>1037</v>
      </c>
      <c r="E657" s="53" t="str">
        <f t="shared" si="294"/>
        <v>GCO</v>
      </c>
      <c r="F657" s="53" t="str">
        <f t="shared" si="304"/>
        <v>GCI</v>
      </c>
      <c r="G657" s="53" t="str">
        <f t="shared" si="295"/>
        <v>IN</v>
      </c>
      <c r="H657" s="54" t="s">
        <v>250</v>
      </c>
      <c r="I657" s="53" t="str">
        <f t="shared" si="306"/>
        <v>GCO-GCI-IN017</v>
      </c>
      <c r="J657" s="61" t="s">
        <v>1066</v>
      </c>
      <c r="K657" s="55" t="s">
        <v>217</v>
      </c>
      <c r="L657" s="56">
        <f t="shared" si="312"/>
        <v>43124</v>
      </c>
      <c r="M657" s="57">
        <v>43124</v>
      </c>
      <c r="N657" s="51" t="str">
        <f t="shared" ca="1" si="305"/>
        <v/>
      </c>
      <c r="O657" s="58">
        <v>43336</v>
      </c>
      <c r="P657" s="59" t="s">
        <v>1712</v>
      </c>
      <c r="Q657" s="55">
        <v>2</v>
      </c>
      <c r="R657" s="54" t="s">
        <v>1067</v>
      </c>
      <c r="U657" s="12"/>
      <c r="W657" s="13"/>
      <c r="X657" s="13"/>
      <c r="Y657" s="13"/>
      <c r="Z657" s="14" t="str">
        <f t="shared" si="292"/>
        <v/>
      </c>
      <c r="AA657" s="15"/>
    </row>
    <row r="658" spans="1:28" s="11" customFormat="1" ht="18" x14ac:dyDescent="0.2">
      <c r="A658" s="51">
        <f>+SUBTOTAL(103,$D$4:D658)</f>
        <v>655</v>
      </c>
      <c r="B658" s="10" t="s">
        <v>881</v>
      </c>
      <c r="C658" s="10" t="s">
        <v>907</v>
      </c>
      <c r="D658" s="10" t="s">
        <v>1037</v>
      </c>
      <c r="E658" s="53" t="str">
        <f t="shared" si="294"/>
        <v>GCO</v>
      </c>
      <c r="F658" s="53" t="str">
        <f t="shared" si="304"/>
        <v>GCI</v>
      </c>
      <c r="G658" s="53" t="str">
        <f t="shared" si="295"/>
        <v>IN</v>
      </c>
      <c r="H658" s="54" t="s">
        <v>253</v>
      </c>
      <c r="I658" s="53" t="str">
        <f t="shared" si="306"/>
        <v>GCO-GCI-IN018</v>
      </c>
      <c r="J658" s="61" t="s">
        <v>1068</v>
      </c>
      <c r="K658" s="55" t="s">
        <v>28</v>
      </c>
      <c r="L658" s="56">
        <f t="shared" si="312"/>
        <v>43314</v>
      </c>
      <c r="M658" s="57">
        <v>43314</v>
      </c>
      <c r="N658" s="51">
        <f t="shared" ca="1" si="305"/>
        <v>558</v>
      </c>
      <c r="O658" s="58"/>
      <c r="P658" s="59" t="s">
        <v>1673</v>
      </c>
      <c r="Q658" s="55">
        <v>2</v>
      </c>
      <c r="R658" s="54" t="s">
        <v>1069</v>
      </c>
      <c r="U658" s="12"/>
      <c r="W658" s="13"/>
      <c r="X658" s="13"/>
      <c r="Y658" s="13"/>
      <c r="Z658" s="14" t="str">
        <f t="shared" si="292"/>
        <v/>
      </c>
      <c r="AA658" s="15"/>
    </row>
    <row r="659" spans="1:28" s="60" customFormat="1" ht="16.5" x14ac:dyDescent="0.2">
      <c r="A659" s="51">
        <f>+SUBTOTAL(103,$D$4:D659)</f>
        <v>656</v>
      </c>
      <c r="B659" s="52" t="s">
        <v>881</v>
      </c>
      <c r="C659" s="52" t="s">
        <v>907</v>
      </c>
      <c r="D659" s="52" t="s">
        <v>1037</v>
      </c>
      <c r="E659" s="53" t="str">
        <f t="shared" si="294"/>
        <v>GCO</v>
      </c>
      <c r="F659" s="53" t="str">
        <f t="shared" si="304"/>
        <v>GCI</v>
      </c>
      <c r="G659" s="53" t="str">
        <f t="shared" si="295"/>
        <v>IN</v>
      </c>
      <c r="H659" s="54" t="s">
        <v>256</v>
      </c>
      <c r="I659" s="53" t="str">
        <f t="shared" si="306"/>
        <v>GCO-GCI-IN019</v>
      </c>
      <c r="J659" s="61" t="s">
        <v>1070</v>
      </c>
      <c r="K659" s="55" t="s">
        <v>28</v>
      </c>
      <c r="L659" s="56">
        <f t="shared" si="312"/>
        <v>43801</v>
      </c>
      <c r="M659" s="57">
        <v>43801</v>
      </c>
      <c r="N659" s="51">
        <f t="shared" ca="1" si="305"/>
        <v>78</v>
      </c>
      <c r="O659" s="58"/>
      <c r="P659" s="59" t="s">
        <v>2219</v>
      </c>
      <c r="Q659" s="55">
        <v>6</v>
      </c>
      <c r="R659" s="54" t="s">
        <v>1071</v>
      </c>
      <c r="T659" s="11"/>
      <c r="U659" s="12"/>
      <c r="V659" s="11"/>
      <c r="W659" s="13"/>
      <c r="X659" s="13"/>
      <c r="Y659" s="13"/>
      <c r="Z659" s="14" t="str">
        <f t="shared" si="292"/>
        <v/>
      </c>
      <c r="AA659" s="15"/>
      <c r="AB659" s="11"/>
    </row>
    <row r="660" spans="1:28" s="11" customFormat="1" x14ac:dyDescent="0.2">
      <c r="A660" s="51">
        <f>+SUBTOTAL(103,$D$4:D660)</f>
        <v>657</v>
      </c>
      <c r="B660" s="10" t="s">
        <v>881</v>
      </c>
      <c r="C660" s="10" t="s">
        <v>907</v>
      </c>
      <c r="D660" s="10" t="s">
        <v>1037</v>
      </c>
      <c r="E660" s="53" t="str">
        <f t="shared" si="294"/>
        <v>GCO</v>
      </c>
      <c r="F660" s="53" t="str">
        <f t="shared" si="304"/>
        <v>GCI</v>
      </c>
      <c r="G660" s="53" t="str">
        <f t="shared" si="295"/>
        <v>IN</v>
      </c>
      <c r="H660" s="54" t="s">
        <v>1072</v>
      </c>
      <c r="I660" s="53" t="str">
        <f t="shared" si="306"/>
        <v>GCO-GCI-IN020</v>
      </c>
      <c r="J660" s="61" t="s">
        <v>1772</v>
      </c>
      <c r="K660" s="55" t="s">
        <v>28</v>
      </c>
      <c r="L660" s="56">
        <f t="shared" si="312"/>
        <v>43124</v>
      </c>
      <c r="M660" s="57">
        <v>43124</v>
      </c>
      <c r="N660" s="51">
        <f t="shared" ca="1" si="305"/>
        <v>746</v>
      </c>
      <c r="O660" s="58"/>
      <c r="P660" s="59" t="s">
        <v>1052</v>
      </c>
      <c r="Q660" s="55">
        <v>2</v>
      </c>
      <c r="R660" s="54" t="s">
        <v>1073</v>
      </c>
      <c r="U660" s="12"/>
      <c r="W660" s="13"/>
      <c r="X660" s="13"/>
      <c r="Y660" s="13"/>
      <c r="Z660" s="14" t="str">
        <f t="shared" si="292"/>
        <v/>
      </c>
      <c r="AA660" s="15"/>
    </row>
    <row r="661" spans="1:28" s="11" customFormat="1" ht="18" x14ac:dyDescent="0.2">
      <c r="A661" s="51">
        <f>+SUBTOTAL(103,$D$4:D661)</f>
        <v>658</v>
      </c>
      <c r="B661" s="10" t="s">
        <v>881</v>
      </c>
      <c r="C661" s="10" t="s">
        <v>907</v>
      </c>
      <c r="D661" s="10" t="s">
        <v>1037</v>
      </c>
      <c r="E661" s="53" t="str">
        <f t="shared" si="294"/>
        <v>GCO</v>
      </c>
      <c r="F661" s="53" t="str">
        <f t="shared" si="304"/>
        <v>GCI</v>
      </c>
      <c r="G661" s="53" t="str">
        <f t="shared" si="295"/>
        <v>IN</v>
      </c>
      <c r="H661" s="54" t="s">
        <v>1074</v>
      </c>
      <c r="I661" s="53" t="str">
        <f t="shared" si="306"/>
        <v>GCO-GCI-IN021</v>
      </c>
      <c r="J661" s="61" t="s">
        <v>1773</v>
      </c>
      <c r="K661" s="55" t="s">
        <v>28</v>
      </c>
      <c r="L661" s="56">
        <v>43536</v>
      </c>
      <c r="M661" s="57">
        <v>43341</v>
      </c>
      <c r="N661" s="51">
        <f t="shared" ca="1" si="305"/>
        <v>531</v>
      </c>
      <c r="O661" s="58"/>
      <c r="P661" s="59" t="s">
        <v>1972</v>
      </c>
      <c r="Q661" s="55">
        <v>3</v>
      </c>
      <c r="R661" s="54" t="s">
        <v>1075</v>
      </c>
      <c r="U661" s="12"/>
      <c r="W661" s="13"/>
      <c r="X661" s="13"/>
      <c r="Y661" s="13"/>
      <c r="Z661" s="14" t="str">
        <f t="shared" si="292"/>
        <v/>
      </c>
      <c r="AA661" s="15"/>
    </row>
    <row r="662" spans="1:28" s="11" customFormat="1" x14ac:dyDescent="0.2">
      <c r="A662" s="51">
        <f>+SUBTOTAL(103,$D$4:D662)</f>
        <v>659</v>
      </c>
      <c r="B662" s="10" t="s">
        <v>881</v>
      </c>
      <c r="C662" s="10" t="s">
        <v>907</v>
      </c>
      <c r="D662" s="10" t="s">
        <v>1037</v>
      </c>
      <c r="E662" s="53" t="str">
        <f t="shared" si="294"/>
        <v>GCO</v>
      </c>
      <c r="F662" s="53" t="str">
        <f t="shared" si="304"/>
        <v>GCI</v>
      </c>
      <c r="G662" s="53" t="str">
        <f t="shared" si="295"/>
        <v>IN</v>
      </c>
      <c r="H662" s="54" t="s">
        <v>1076</v>
      </c>
      <c r="I662" s="53" t="str">
        <f t="shared" si="306"/>
        <v>GCO-GCI-IN022</v>
      </c>
      <c r="J662" s="61" t="s">
        <v>1785</v>
      </c>
      <c r="K662" s="55" t="s">
        <v>28</v>
      </c>
      <c r="L662" s="56">
        <f t="shared" si="312"/>
        <v>43615</v>
      </c>
      <c r="M662" s="57">
        <v>43615</v>
      </c>
      <c r="N662" s="51">
        <f t="shared" ca="1" si="305"/>
        <v>260</v>
      </c>
      <c r="O662" s="58"/>
      <c r="P662" s="59" t="s">
        <v>2032</v>
      </c>
      <c r="Q662" s="55">
        <v>3</v>
      </c>
      <c r="R662" s="54" t="s">
        <v>1077</v>
      </c>
      <c r="U662" s="12"/>
      <c r="W662" s="13"/>
      <c r="X662" s="13"/>
      <c r="Y662" s="13"/>
      <c r="Z662" s="14" t="str">
        <f t="shared" si="292"/>
        <v/>
      </c>
      <c r="AA662" s="15"/>
    </row>
    <row r="663" spans="1:28" s="11" customFormat="1" ht="27" x14ac:dyDescent="0.2">
      <c r="A663" s="51">
        <f>+SUBTOTAL(103,$D$4:D663)</f>
        <v>660</v>
      </c>
      <c r="B663" s="10" t="s">
        <v>881</v>
      </c>
      <c r="C663" s="10" t="s">
        <v>907</v>
      </c>
      <c r="D663" s="10" t="s">
        <v>1037</v>
      </c>
      <c r="E663" s="53" t="str">
        <f t="shared" si="294"/>
        <v>GCO</v>
      </c>
      <c r="F663" s="53" t="str">
        <f t="shared" si="304"/>
        <v>GCI</v>
      </c>
      <c r="G663" s="53" t="str">
        <f t="shared" si="295"/>
        <v>IN</v>
      </c>
      <c r="H663" s="54" t="s">
        <v>1078</v>
      </c>
      <c r="I663" s="53" t="str">
        <f t="shared" si="306"/>
        <v>GCO-GCI-IN023</v>
      </c>
      <c r="J663" s="61" t="s">
        <v>1079</v>
      </c>
      <c r="K663" s="55" t="s">
        <v>28</v>
      </c>
      <c r="L663" s="56">
        <f t="shared" si="312"/>
        <v>43378</v>
      </c>
      <c r="M663" s="57">
        <v>43378</v>
      </c>
      <c r="N663" s="51">
        <f t="shared" ca="1" si="305"/>
        <v>495</v>
      </c>
      <c r="O663" s="58"/>
      <c r="P663" s="59" t="s">
        <v>1839</v>
      </c>
      <c r="Q663" s="55">
        <v>2</v>
      </c>
      <c r="R663" s="54" t="s">
        <v>1080</v>
      </c>
      <c r="U663" s="12"/>
      <c r="W663" s="13"/>
      <c r="X663" s="13"/>
      <c r="Y663" s="13"/>
      <c r="Z663" s="14" t="str">
        <f t="shared" si="292"/>
        <v/>
      </c>
      <c r="AA663" s="15"/>
    </row>
    <row r="664" spans="1:28" s="11" customFormat="1" ht="18" x14ac:dyDescent="0.2">
      <c r="A664" s="51">
        <f>+SUBTOTAL(103,$D$4:D664)</f>
        <v>661</v>
      </c>
      <c r="B664" s="10" t="s">
        <v>881</v>
      </c>
      <c r="C664" s="10" t="s">
        <v>907</v>
      </c>
      <c r="D664" s="10" t="s">
        <v>1037</v>
      </c>
      <c r="E664" s="53" t="str">
        <f t="shared" si="294"/>
        <v>GCO</v>
      </c>
      <c r="F664" s="53" t="str">
        <f t="shared" si="304"/>
        <v>GCI</v>
      </c>
      <c r="G664" s="53" t="str">
        <f t="shared" si="295"/>
        <v>IN</v>
      </c>
      <c r="H664" s="54" t="s">
        <v>1081</v>
      </c>
      <c r="I664" s="53" t="str">
        <f t="shared" si="306"/>
        <v>GCO-GCI-IN024</v>
      </c>
      <c r="J664" s="61" t="s">
        <v>1082</v>
      </c>
      <c r="K664" s="55" t="s">
        <v>217</v>
      </c>
      <c r="L664" s="56">
        <f t="shared" si="312"/>
        <v>43167</v>
      </c>
      <c r="M664" s="57">
        <v>43167</v>
      </c>
      <c r="N664" s="51" t="str">
        <f t="shared" ca="1" si="305"/>
        <v/>
      </c>
      <c r="O664" s="58"/>
      <c r="P664" s="59" t="s">
        <v>1083</v>
      </c>
      <c r="Q664" s="55">
        <v>1</v>
      </c>
      <c r="R664" s="54" t="s">
        <v>1084</v>
      </c>
      <c r="U664" s="12"/>
      <c r="W664" s="13"/>
      <c r="X664" s="13"/>
      <c r="Y664" s="13"/>
      <c r="Z664" s="14" t="str">
        <f t="shared" si="292"/>
        <v/>
      </c>
      <c r="AA664" s="15"/>
    </row>
    <row r="665" spans="1:28" s="11" customFormat="1" x14ac:dyDescent="0.2">
      <c r="A665" s="51">
        <f>+SUBTOTAL(103,$D$4:D665)</f>
        <v>662</v>
      </c>
      <c r="B665" s="10" t="s">
        <v>881</v>
      </c>
      <c r="C665" s="10" t="s">
        <v>907</v>
      </c>
      <c r="D665" s="10" t="s">
        <v>1037</v>
      </c>
      <c r="E665" s="53" t="str">
        <f t="shared" si="294"/>
        <v>GCO</v>
      </c>
      <c r="F665" s="53" t="str">
        <f t="shared" si="304"/>
        <v>GCI</v>
      </c>
      <c r="G665" s="53" t="str">
        <f t="shared" si="295"/>
        <v>IN</v>
      </c>
      <c r="H665" s="54" t="s">
        <v>1085</v>
      </c>
      <c r="I665" s="53" t="str">
        <f t="shared" si="306"/>
        <v>GCO-GCI-IN025</v>
      </c>
      <c r="J665" s="61" t="s">
        <v>1086</v>
      </c>
      <c r="K665" s="55" t="s">
        <v>28</v>
      </c>
      <c r="L665" s="56">
        <f t="shared" si="312"/>
        <v>43146</v>
      </c>
      <c r="M665" s="57">
        <v>43146</v>
      </c>
      <c r="N665" s="51">
        <f t="shared" ca="1" si="305"/>
        <v>725</v>
      </c>
      <c r="O665" s="58"/>
      <c r="P665" s="59" t="s">
        <v>1087</v>
      </c>
      <c r="Q665" s="55">
        <v>2</v>
      </c>
      <c r="R665" s="54" t="s">
        <v>1088</v>
      </c>
      <c r="U665" s="12"/>
      <c r="W665" s="13"/>
      <c r="X665" s="13"/>
      <c r="Y665" s="13"/>
      <c r="Z665" s="14" t="str">
        <f t="shared" si="292"/>
        <v/>
      </c>
      <c r="AA665" s="15"/>
    </row>
    <row r="666" spans="1:28" s="11" customFormat="1" ht="18" x14ac:dyDescent="0.2">
      <c r="A666" s="51">
        <f>+SUBTOTAL(103,$D$4:D666)</f>
        <v>663</v>
      </c>
      <c r="B666" s="10" t="s">
        <v>881</v>
      </c>
      <c r="C666" s="10" t="s">
        <v>907</v>
      </c>
      <c r="D666" s="10" t="s">
        <v>1037</v>
      </c>
      <c r="E666" s="53" t="str">
        <f t="shared" si="294"/>
        <v>GCO</v>
      </c>
      <c r="F666" s="53" t="str">
        <f t="shared" si="304"/>
        <v>GCI</v>
      </c>
      <c r="G666" s="53" t="str">
        <f t="shared" si="295"/>
        <v>IN</v>
      </c>
      <c r="H666" s="54" t="s">
        <v>1089</v>
      </c>
      <c r="I666" s="53" t="str">
        <f t="shared" si="306"/>
        <v>GCO-GCI-IN026</v>
      </c>
      <c r="J666" s="61" t="s">
        <v>1090</v>
      </c>
      <c r="K666" s="55" t="s">
        <v>217</v>
      </c>
      <c r="L666" s="56">
        <f t="shared" si="312"/>
        <v>43069</v>
      </c>
      <c r="M666" s="57">
        <v>43069</v>
      </c>
      <c r="N666" s="51" t="str">
        <f t="shared" ca="1" si="305"/>
        <v/>
      </c>
      <c r="O666" s="58">
        <v>43264</v>
      </c>
      <c r="P666" s="59" t="s">
        <v>1566</v>
      </c>
      <c r="Q666" s="55">
        <v>1</v>
      </c>
      <c r="R666" s="54" t="s">
        <v>1091</v>
      </c>
      <c r="U666" s="12"/>
      <c r="W666" s="13"/>
      <c r="X666" s="13"/>
      <c r="Y666" s="13"/>
      <c r="Z666" s="14" t="str">
        <f t="shared" si="292"/>
        <v/>
      </c>
      <c r="AA666" s="15"/>
    </row>
    <row r="667" spans="1:28" s="11" customFormat="1" ht="18" x14ac:dyDescent="0.2">
      <c r="A667" s="51">
        <f>+SUBTOTAL(103,$D$4:D667)</f>
        <v>664</v>
      </c>
      <c r="B667" s="10" t="s">
        <v>881</v>
      </c>
      <c r="C667" s="10" t="s">
        <v>907</v>
      </c>
      <c r="D667" s="10" t="s">
        <v>1037</v>
      </c>
      <c r="E667" s="53" t="str">
        <f t="shared" si="294"/>
        <v>GCO</v>
      </c>
      <c r="F667" s="53" t="str">
        <f t="shared" si="304"/>
        <v>GCI</v>
      </c>
      <c r="G667" s="53" t="str">
        <f t="shared" si="295"/>
        <v>IN</v>
      </c>
      <c r="H667" s="54" t="s">
        <v>1092</v>
      </c>
      <c r="I667" s="53" t="str">
        <f t="shared" si="306"/>
        <v>GCO-GCI-IN027</v>
      </c>
      <c r="J667" s="61" t="s">
        <v>1093</v>
      </c>
      <c r="K667" s="55" t="s">
        <v>217</v>
      </c>
      <c r="L667" s="56">
        <f t="shared" si="312"/>
        <v>43069</v>
      </c>
      <c r="M667" s="57">
        <v>43069</v>
      </c>
      <c r="N667" s="51" t="str">
        <f t="shared" ca="1" si="305"/>
        <v/>
      </c>
      <c r="O667" s="58">
        <v>43264</v>
      </c>
      <c r="P667" s="59" t="s">
        <v>1566</v>
      </c>
      <c r="Q667" s="55">
        <v>1</v>
      </c>
      <c r="R667" s="54" t="s">
        <v>1094</v>
      </c>
      <c r="U667" s="12"/>
      <c r="W667" s="13"/>
      <c r="X667" s="13"/>
      <c r="Y667" s="13"/>
      <c r="Z667" s="14" t="str">
        <f t="shared" si="292"/>
        <v/>
      </c>
      <c r="AA667" s="15"/>
    </row>
    <row r="668" spans="1:28" s="11" customFormat="1" x14ac:dyDescent="0.2">
      <c r="A668" s="51">
        <f>+SUBTOTAL(103,$D$4:D668)</f>
        <v>665</v>
      </c>
      <c r="B668" s="10" t="s">
        <v>881</v>
      </c>
      <c r="C668" s="10" t="s">
        <v>907</v>
      </c>
      <c r="D668" s="10" t="s">
        <v>1037</v>
      </c>
      <c r="E668" s="53" t="str">
        <f t="shared" si="294"/>
        <v>GCO</v>
      </c>
      <c r="F668" s="53" t="str">
        <f t="shared" si="304"/>
        <v>GCI</v>
      </c>
      <c r="G668" s="53" t="str">
        <f t="shared" si="295"/>
        <v>IN</v>
      </c>
      <c r="H668" s="54" t="s">
        <v>1095</v>
      </c>
      <c r="I668" s="53" t="str">
        <f t="shared" si="306"/>
        <v>GCO-GCI-IN028</v>
      </c>
      <c r="J668" s="61" t="s">
        <v>1096</v>
      </c>
      <c r="K668" s="55" t="s">
        <v>217</v>
      </c>
      <c r="L668" s="56">
        <f t="shared" si="312"/>
        <v>43069</v>
      </c>
      <c r="M668" s="57">
        <v>43069</v>
      </c>
      <c r="N668" s="51" t="str">
        <f t="shared" ca="1" si="305"/>
        <v/>
      </c>
      <c r="O668" s="58">
        <v>43264</v>
      </c>
      <c r="P668" s="59" t="s">
        <v>1566</v>
      </c>
      <c r="Q668" s="55">
        <v>1</v>
      </c>
      <c r="R668" s="54" t="s">
        <v>1097</v>
      </c>
      <c r="U668" s="12"/>
      <c r="W668" s="13"/>
      <c r="X668" s="13"/>
      <c r="Y668" s="13"/>
      <c r="Z668" s="14" t="str">
        <f t="shared" si="292"/>
        <v/>
      </c>
      <c r="AA668" s="15"/>
    </row>
    <row r="669" spans="1:28" s="60" customFormat="1" ht="36" x14ac:dyDescent="0.2">
      <c r="A669" s="51">
        <f>+SUBTOTAL(103,$D$4:D669)</f>
        <v>666</v>
      </c>
      <c r="B669" s="52" t="s">
        <v>881</v>
      </c>
      <c r="C669" s="52" t="s">
        <v>907</v>
      </c>
      <c r="D669" s="52" t="s">
        <v>1037</v>
      </c>
      <c r="E669" s="53" t="str">
        <f t="shared" si="294"/>
        <v>GCO</v>
      </c>
      <c r="F669" s="53" t="str">
        <f t="shared" si="304"/>
        <v>GCI</v>
      </c>
      <c r="G669" s="53" t="str">
        <f t="shared" si="295"/>
        <v>IN</v>
      </c>
      <c r="H669" s="54" t="s">
        <v>1098</v>
      </c>
      <c r="I669" s="53" t="str">
        <f t="shared" si="306"/>
        <v>GCO-GCI-IN029</v>
      </c>
      <c r="J669" s="61" t="s">
        <v>2172</v>
      </c>
      <c r="K669" s="55" t="s">
        <v>28</v>
      </c>
      <c r="L669" s="56">
        <v>43536</v>
      </c>
      <c r="M669" s="57">
        <v>43536</v>
      </c>
      <c r="N669" s="51">
        <f t="shared" ca="1" si="305"/>
        <v>338</v>
      </c>
      <c r="O669" s="58"/>
      <c r="P669" s="59" t="s">
        <v>2170</v>
      </c>
      <c r="Q669" s="55">
        <v>4</v>
      </c>
      <c r="R669" s="55" t="s">
        <v>2169</v>
      </c>
      <c r="T669" s="11"/>
      <c r="U669" s="12"/>
      <c r="V669" s="11"/>
      <c r="W669" s="13"/>
      <c r="X669" s="13"/>
      <c r="Y669" s="13"/>
      <c r="Z669" s="14" t="str">
        <f t="shared" si="292"/>
        <v/>
      </c>
      <c r="AA669" s="15"/>
      <c r="AB669" s="11"/>
    </row>
    <row r="670" spans="1:28" s="11" customFormat="1" ht="18" x14ac:dyDescent="0.2">
      <c r="A670" s="51">
        <f>+SUBTOTAL(103,$D$4:D670)</f>
        <v>667</v>
      </c>
      <c r="B670" s="10" t="s">
        <v>881</v>
      </c>
      <c r="C670" s="10" t="s">
        <v>907</v>
      </c>
      <c r="D670" s="10" t="s">
        <v>1037</v>
      </c>
      <c r="E670" s="53" t="str">
        <f t="shared" si="294"/>
        <v>GCO</v>
      </c>
      <c r="F670" s="53" t="str">
        <f t="shared" si="304"/>
        <v>GCI</v>
      </c>
      <c r="G670" s="53" t="str">
        <f t="shared" si="295"/>
        <v>IN</v>
      </c>
      <c r="H670" s="54" t="s">
        <v>1099</v>
      </c>
      <c r="I670" s="53" t="str">
        <f t="shared" si="306"/>
        <v>GCO-GCI-IN030</v>
      </c>
      <c r="J670" s="61" t="s">
        <v>1100</v>
      </c>
      <c r="K670" s="55" t="s">
        <v>217</v>
      </c>
      <c r="L670" s="56">
        <f t="shared" si="312"/>
        <v>43167</v>
      </c>
      <c r="M670" s="57">
        <v>43167</v>
      </c>
      <c r="N670" s="51" t="str">
        <f t="shared" ca="1" si="305"/>
        <v/>
      </c>
      <c r="O670" s="58"/>
      <c r="P670" s="59" t="s">
        <v>1101</v>
      </c>
      <c r="Q670" s="55">
        <v>1</v>
      </c>
      <c r="R670" s="54"/>
      <c r="U670" s="12"/>
      <c r="W670" s="13"/>
      <c r="X670" s="13"/>
      <c r="Y670" s="13"/>
      <c r="Z670" s="14" t="str">
        <f t="shared" si="292"/>
        <v/>
      </c>
      <c r="AA670" s="15"/>
    </row>
    <row r="671" spans="1:28" s="11" customFormat="1" ht="18" x14ac:dyDescent="0.2">
      <c r="A671" s="51">
        <f>+SUBTOTAL(103,$D$4:D671)</f>
        <v>668</v>
      </c>
      <c r="B671" s="10" t="s">
        <v>881</v>
      </c>
      <c r="C671" s="10" t="s">
        <v>907</v>
      </c>
      <c r="D671" s="10" t="s">
        <v>1037</v>
      </c>
      <c r="E671" s="53" t="str">
        <f t="shared" si="294"/>
        <v>GCO</v>
      </c>
      <c r="F671" s="53" t="str">
        <f t="shared" si="304"/>
        <v>GCI</v>
      </c>
      <c r="G671" s="53" t="str">
        <f t="shared" si="295"/>
        <v>IN</v>
      </c>
      <c r="H671" s="54" t="s">
        <v>1102</v>
      </c>
      <c r="I671" s="53" t="str">
        <f t="shared" si="306"/>
        <v>GCO-GCI-IN031</v>
      </c>
      <c r="J671" s="61" t="s">
        <v>1975</v>
      </c>
      <c r="K671" s="55" t="s">
        <v>28</v>
      </c>
      <c r="L671" s="56">
        <v>43536</v>
      </c>
      <c r="M671" s="57">
        <v>43536</v>
      </c>
      <c r="N671" s="51">
        <f t="shared" ca="1" si="305"/>
        <v>338</v>
      </c>
      <c r="O671" s="58"/>
      <c r="P671" s="59" t="s">
        <v>1973</v>
      </c>
      <c r="Q671" s="55">
        <v>3</v>
      </c>
      <c r="R671" s="54" t="s">
        <v>1103</v>
      </c>
      <c r="U671" s="12"/>
      <c r="W671" s="13"/>
      <c r="X671" s="13"/>
      <c r="Y671" s="13"/>
      <c r="Z671" s="14" t="str">
        <f t="shared" si="292"/>
        <v/>
      </c>
      <c r="AA671" s="15"/>
    </row>
    <row r="672" spans="1:28" s="11" customFormat="1" ht="18" x14ac:dyDescent="0.2">
      <c r="A672" s="51">
        <f>+SUBTOTAL(103,$D$4:D672)</f>
        <v>669</v>
      </c>
      <c r="B672" s="10" t="s">
        <v>881</v>
      </c>
      <c r="C672" s="10" t="s">
        <v>907</v>
      </c>
      <c r="D672" s="10" t="s">
        <v>1037</v>
      </c>
      <c r="E672" s="53" t="str">
        <f t="shared" ref="E672:E673" si="313">+IF(C672="GESTIÓN TERRITORIAL","GET",IF(C672="DERECHOS HUMANOS","DHH",IF(C672="GESTIÓN CORPORATIVA","GCO",IF(C672="PLANEACIÓN ESTRATÉGICA","PLE",IF(C672="GERENCIA DE LA INFORMACIÓN","GDI","N/A")))))</f>
        <v>GCO</v>
      </c>
      <c r="F672" s="53" t="str">
        <f t="shared" si="304"/>
        <v>GCI</v>
      </c>
      <c r="G672" s="53" t="str">
        <f t="shared" ref="G672" si="314">+IF(OR(LEN(H672)=1,LEN(H672)=2),H672,IF(LEN(H672)=4,MID(H672,1,1),MID(H672,1,2)))</f>
        <v>IN</v>
      </c>
      <c r="H672" s="54" t="s">
        <v>1561</v>
      </c>
      <c r="I672" s="53" t="str">
        <f t="shared" si="306"/>
        <v>GCO-GCI-IN032</v>
      </c>
      <c r="J672" s="61" t="s">
        <v>1562</v>
      </c>
      <c r="K672" s="55" t="s">
        <v>28</v>
      </c>
      <c r="L672" s="56">
        <f t="shared" si="312"/>
        <v>43264</v>
      </c>
      <c r="M672" s="57">
        <v>43264</v>
      </c>
      <c r="N672" s="51">
        <f t="shared" ca="1" si="305"/>
        <v>607</v>
      </c>
      <c r="O672" s="58"/>
      <c r="P672" s="59">
        <v>18060</v>
      </c>
      <c r="Q672" s="55">
        <v>1</v>
      </c>
      <c r="R672" s="54" t="s">
        <v>197</v>
      </c>
      <c r="U672" s="12"/>
      <c r="W672" s="13"/>
      <c r="X672" s="13"/>
      <c r="Y672" s="13"/>
      <c r="Z672" s="14"/>
      <c r="AA672" s="15"/>
    </row>
    <row r="673" spans="1:27" s="11" customFormat="1" ht="27" x14ac:dyDescent="0.2">
      <c r="A673" s="51">
        <f>+SUBTOTAL(103,$D$4:D673)</f>
        <v>670</v>
      </c>
      <c r="B673" s="10" t="s">
        <v>881</v>
      </c>
      <c r="C673" s="10" t="s">
        <v>907</v>
      </c>
      <c r="D673" s="10" t="s">
        <v>1037</v>
      </c>
      <c r="E673" s="53" t="str">
        <f t="shared" si="313"/>
        <v>GCO</v>
      </c>
      <c r="F673" s="53" t="str">
        <f t="shared" si="304"/>
        <v>GCI</v>
      </c>
      <c r="G673" s="53" t="s">
        <v>1573</v>
      </c>
      <c r="H673" s="54" t="s">
        <v>1961</v>
      </c>
      <c r="I673" s="53" t="str">
        <f t="shared" si="306"/>
        <v>GCO-GCI-IN033</v>
      </c>
      <c r="J673" s="61" t="s">
        <v>1962</v>
      </c>
      <c r="K673" s="55" t="s">
        <v>28</v>
      </c>
      <c r="L673" s="56">
        <f t="shared" si="312"/>
        <v>43500</v>
      </c>
      <c r="M673" s="57">
        <v>43500</v>
      </c>
      <c r="N673" s="51">
        <f t="shared" ca="1" si="305"/>
        <v>376</v>
      </c>
      <c r="O673" s="58"/>
      <c r="P673" s="59" t="s">
        <v>1963</v>
      </c>
      <c r="Q673" s="55">
        <v>1</v>
      </c>
      <c r="R673" s="54" t="s">
        <v>197</v>
      </c>
      <c r="U673" s="12"/>
      <c r="W673" s="13"/>
      <c r="X673" s="13"/>
      <c r="Y673" s="13"/>
      <c r="Z673" s="14"/>
      <c r="AA673" s="15"/>
    </row>
    <row r="674" spans="1:27" s="60" customFormat="1" ht="18" x14ac:dyDescent="0.2">
      <c r="A674" s="51">
        <f>+SUBTOTAL(103,$D$4:D674)</f>
        <v>671</v>
      </c>
      <c r="B674" s="52" t="s">
        <v>881</v>
      </c>
      <c r="C674" s="52" t="s">
        <v>907</v>
      </c>
      <c r="D674" s="52" t="s">
        <v>1037</v>
      </c>
      <c r="E674" s="53" t="str">
        <f t="shared" ref="E674" si="315">+IF(C674="GESTIÓN TERRITORIAL","GET",IF(C674="DERECHOS HUMANOS","DHH",IF(C674="GESTIÓN CORPORATIVA","GCO",IF(C674="PLANEACIÓN ESTRATÉGICA","PLE",IF(C674="GERENCIA DE LA INFORMACIÓN","GDI","N/A")))))</f>
        <v>GCO</v>
      </c>
      <c r="F674" s="53" t="str">
        <f t="shared" ref="F674" si="316">+VLOOKUP(D674,$U$989:$V$1007,2,FALSE)</f>
        <v>GCI</v>
      </c>
      <c r="G674" s="53" t="s">
        <v>1573</v>
      </c>
      <c r="H674" s="54" t="s">
        <v>2208</v>
      </c>
      <c r="I674" s="53" t="str">
        <f t="shared" ref="I674" si="317">+IF(OR(E674="",F674="",H674=""),"",CONCATENATE(E674,"-",F674,"-",H674))</f>
        <v>GCO-GCI-IN034</v>
      </c>
      <c r="J674" s="61" t="s">
        <v>2207</v>
      </c>
      <c r="K674" s="55" t="s">
        <v>28</v>
      </c>
      <c r="L674" s="56">
        <f t="shared" si="312"/>
        <v>43782</v>
      </c>
      <c r="M674" s="57">
        <v>43782</v>
      </c>
      <c r="N674" s="51">
        <f t="shared" ca="1" si="305"/>
        <v>97</v>
      </c>
      <c r="O674" s="58"/>
      <c r="P674" s="59" t="s">
        <v>2209</v>
      </c>
      <c r="Q674" s="55">
        <v>1</v>
      </c>
      <c r="R674" s="54" t="s">
        <v>2210</v>
      </c>
      <c r="U674" s="62"/>
      <c r="W674" s="63"/>
      <c r="X674" s="63"/>
      <c r="Y674" s="63"/>
      <c r="Z674" s="64"/>
      <c r="AA674" s="65"/>
    </row>
    <row r="675" spans="1:27" s="11" customFormat="1" x14ac:dyDescent="0.2">
      <c r="A675" s="51">
        <f>+SUBTOTAL(103,$D$4:D675)</f>
        <v>672</v>
      </c>
      <c r="B675" s="10" t="s">
        <v>881</v>
      </c>
      <c r="C675" s="10" t="s">
        <v>907</v>
      </c>
      <c r="D675" s="10" t="s">
        <v>1037</v>
      </c>
      <c r="E675" s="53" t="str">
        <f t="shared" si="294"/>
        <v>GCO</v>
      </c>
      <c r="F675" s="53" t="str">
        <f t="shared" si="304"/>
        <v>GCI</v>
      </c>
      <c r="G675" s="53" t="str">
        <f t="shared" si="295"/>
        <v>F</v>
      </c>
      <c r="H675" s="54" t="s">
        <v>116</v>
      </c>
      <c r="I675" s="53" t="str">
        <f t="shared" si="306"/>
        <v>GCO-GCI-F001</v>
      </c>
      <c r="J675" s="61" t="s">
        <v>1104</v>
      </c>
      <c r="K675" s="55" t="s">
        <v>217</v>
      </c>
      <c r="L675" s="56">
        <f t="shared" si="312"/>
        <v>43069</v>
      </c>
      <c r="M675" s="57">
        <v>43069</v>
      </c>
      <c r="N675" s="51" t="str">
        <f t="shared" ca="1" si="305"/>
        <v/>
      </c>
      <c r="O675" s="58">
        <v>43762</v>
      </c>
      <c r="P675" s="59" t="s">
        <v>2194</v>
      </c>
      <c r="Q675" s="55">
        <v>1</v>
      </c>
      <c r="R675" s="54" t="s">
        <v>1105</v>
      </c>
      <c r="U675" s="12"/>
      <c r="W675" s="13"/>
      <c r="X675" s="13"/>
      <c r="Y675" s="13"/>
      <c r="Z675" s="14" t="str">
        <f t="shared" si="292"/>
        <v/>
      </c>
      <c r="AA675" s="15"/>
    </row>
    <row r="676" spans="1:27" s="11" customFormat="1" ht="18" x14ac:dyDescent="0.2">
      <c r="A676" s="51">
        <f>+SUBTOTAL(103,$D$4:D676)</f>
        <v>673</v>
      </c>
      <c r="B676" s="10" t="s">
        <v>881</v>
      </c>
      <c r="C676" s="10" t="s">
        <v>907</v>
      </c>
      <c r="D676" s="10" t="s">
        <v>1037</v>
      </c>
      <c r="E676" s="53" t="str">
        <f t="shared" si="294"/>
        <v>GCO</v>
      </c>
      <c r="F676" s="53" t="str">
        <f t="shared" si="304"/>
        <v>GCI</v>
      </c>
      <c r="G676" s="53" t="str">
        <f t="shared" si="295"/>
        <v>F</v>
      </c>
      <c r="H676" s="54" t="s">
        <v>119</v>
      </c>
      <c r="I676" s="53" t="str">
        <f t="shared" si="306"/>
        <v>GCO-GCI-F002</v>
      </c>
      <c r="J676" s="61" t="s">
        <v>1106</v>
      </c>
      <c r="K676" s="55" t="s">
        <v>28</v>
      </c>
      <c r="L676" s="56">
        <f t="shared" si="312"/>
        <v>43069</v>
      </c>
      <c r="M676" s="57">
        <v>43069</v>
      </c>
      <c r="N676" s="51">
        <f t="shared" ca="1" si="305"/>
        <v>800</v>
      </c>
      <c r="O676" s="58"/>
      <c r="P676" s="59" t="s">
        <v>1663</v>
      </c>
      <c r="Q676" s="55">
        <v>1</v>
      </c>
      <c r="R676" s="54" t="s">
        <v>1107</v>
      </c>
      <c r="U676" s="12"/>
      <c r="W676" s="13"/>
      <c r="X676" s="13"/>
      <c r="Y676" s="13"/>
      <c r="Z676" s="14" t="str">
        <f t="shared" si="292"/>
        <v/>
      </c>
      <c r="AA676" s="15"/>
    </row>
    <row r="677" spans="1:27" s="11" customFormat="1" ht="18" x14ac:dyDescent="0.2">
      <c r="A677" s="51">
        <f>+SUBTOTAL(103,$D$4:D677)</f>
        <v>674</v>
      </c>
      <c r="B677" s="10" t="s">
        <v>881</v>
      </c>
      <c r="C677" s="10" t="s">
        <v>907</v>
      </c>
      <c r="D677" s="10" t="s">
        <v>1037</v>
      </c>
      <c r="E677" s="53" t="str">
        <f t="shared" si="294"/>
        <v>GCO</v>
      </c>
      <c r="F677" s="53" t="str">
        <f t="shared" si="304"/>
        <v>GCI</v>
      </c>
      <c r="G677" s="53" t="str">
        <f t="shared" si="295"/>
        <v>F</v>
      </c>
      <c r="H677" s="54" t="s">
        <v>122</v>
      </c>
      <c r="I677" s="53" t="str">
        <f t="shared" si="306"/>
        <v>GCO-GCI-F003</v>
      </c>
      <c r="J677" s="61" t="s">
        <v>1108</v>
      </c>
      <c r="K677" s="55" t="s">
        <v>28</v>
      </c>
      <c r="L677" s="56">
        <f t="shared" si="312"/>
        <v>43167</v>
      </c>
      <c r="M677" s="57">
        <v>43167</v>
      </c>
      <c r="N677" s="51">
        <f t="shared" ca="1" si="305"/>
        <v>702</v>
      </c>
      <c r="O677" s="58"/>
      <c r="P677" s="59" t="s">
        <v>1101</v>
      </c>
      <c r="Q677" s="55">
        <v>1</v>
      </c>
      <c r="R677" s="54" t="s">
        <v>1109</v>
      </c>
      <c r="U677" s="12"/>
      <c r="W677" s="13"/>
      <c r="X677" s="13"/>
      <c r="Y677" s="13"/>
      <c r="Z677" s="14" t="str">
        <f t="shared" si="292"/>
        <v/>
      </c>
      <c r="AA677" s="15"/>
    </row>
    <row r="678" spans="1:27" s="11" customFormat="1" ht="18" x14ac:dyDescent="0.2">
      <c r="A678" s="51">
        <f>+SUBTOTAL(103,$D$4:D678)</f>
        <v>675</v>
      </c>
      <c r="B678" s="10" t="s">
        <v>881</v>
      </c>
      <c r="C678" s="10" t="s">
        <v>907</v>
      </c>
      <c r="D678" s="10" t="s">
        <v>1037</v>
      </c>
      <c r="E678" s="53" t="str">
        <f t="shared" si="294"/>
        <v>GCO</v>
      </c>
      <c r="F678" s="53" t="str">
        <f t="shared" si="304"/>
        <v>GCI</v>
      </c>
      <c r="G678" s="53" t="str">
        <f t="shared" si="295"/>
        <v>F</v>
      </c>
      <c r="H678" s="54" t="s">
        <v>125</v>
      </c>
      <c r="I678" s="53" t="str">
        <f t="shared" si="306"/>
        <v>GCO-GCI-F004</v>
      </c>
      <c r="J678" s="61" t="s">
        <v>1110</v>
      </c>
      <c r="K678" s="55" t="s">
        <v>28</v>
      </c>
      <c r="L678" s="56">
        <f t="shared" si="312"/>
        <v>43167</v>
      </c>
      <c r="M678" s="57">
        <v>43167</v>
      </c>
      <c r="N678" s="51">
        <f t="shared" ca="1" si="305"/>
        <v>702</v>
      </c>
      <c r="O678" s="58"/>
      <c r="P678" s="59" t="s">
        <v>1101</v>
      </c>
      <c r="Q678" s="55">
        <v>1</v>
      </c>
      <c r="R678" s="54" t="s">
        <v>1111</v>
      </c>
      <c r="U678" s="12"/>
      <c r="W678" s="13"/>
      <c r="X678" s="13"/>
      <c r="Y678" s="13"/>
      <c r="Z678" s="14" t="str">
        <f t="shared" si="292"/>
        <v/>
      </c>
      <c r="AA678" s="15"/>
    </row>
    <row r="679" spans="1:27" s="11" customFormat="1" x14ac:dyDescent="0.2">
      <c r="A679" s="51">
        <f>+SUBTOTAL(103,$D$4:D679)</f>
        <v>676</v>
      </c>
      <c r="B679" s="10" t="s">
        <v>881</v>
      </c>
      <c r="C679" s="10" t="s">
        <v>907</v>
      </c>
      <c r="D679" s="10" t="s">
        <v>1037</v>
      </c>
      <c r="E679" s="53" t="str">
        <f t="shared" si="294"/>
        <v>GCO</v>
      </c>
      <c r="F679" s="53" t="str">
        <f t="shared" si="304"/>
        <v>GCI</v>
      </c>
      <c r="G679" s="53" t="str">
        <f t="shared" si="295"/>
        <v>F</v>
      </c>
      <c r="H679" s="54" t="s">
        <v>128</v>
      </c>
      <c r="I679" s="53" t="str">
        <f t="shared" si="306"/>
        <v>GCO-GCI-F005</v>
      </c>
      <c r="J679" s="61" t="s">
        <v>1112</v>
      </c>
      <c r="K679" s="55" t="s">
        <v>217</v>
      </c>
      <c r="L679" s="56">
        <f t="shared" si="312"/>
        <v>43167</v>
      </c>
      <c r="M679" s="57">
        <v>43167</v>
      </c>
      <c r="N679" s="51" t="str">
        <f t="shared" ca="1" si="305"/>
        <v/>
      </c>
      <c r="O679" s="58"/>
      <c r="P679" s="59" t="s">
        <v>1101</v>
      </c>
      <c r="Q679" s="55">
        <v>1</v>
      </c>
      <c r="R679" s="54" t="s">
        <v>1113</v>
      </c>
      <c r="U679" s="12"/>
      <c r="W679" s="13"/>
      <c r="X679" s="13"/>
      <c r="Y679" s="13"/>
      <c r="Z679" s="14" t="str">
        <f t="shared" si="292"/>
        <v/>
      </c>
      <c r="AA679" s="15"/>
    </row>
    <row r="680" spans="1:27" s="11" customFormat="1" ht="18" x14ac:dyDescent="0.2">
      <c r="A680" s="51">
        <f>+SUBTOTAL(103,$D$4:D680)</f>
        <v>677</v>
      </c>
      <c r="B680" s="10" t="s">
        <v>881</v>
      </c>
      <c r="C680" s="10" t="s">
        <v>907</v>
      </c>
      <c r="D680" s="10" t="s">
        <v>1037</v>
      </c>
      <c r="E680" s="53" t="str">
        <f t="shared" si="294"/>
        <v>GCO</v>
      </c>
      <c r="F680" s="53" t="str">
        <f t="shared" si="304"/>
        <v>GCI</v>
      </c>
      <c r="G680" s="53" t="str">
        <f t="shared" si="295"/>
        <v>F</v>
      </c>
      <c r="H680" s="54" t="s">
        <v>131</v>
      </c>
      <c r="I680" s="53" t="str">
        <f t="shared" si="306"/>
        <v>GCO-GCI-F006</v>
      </c>
      <c r="J680" s="61" t="s">
        <v>1114</v>
      </c>
      <c r="K680" s="55" t="s">
        <v>28</v>
      </c>
      <c r="L680" s="56">
        <f t="shared" si="312"/>
        <v>43599</v>
      </c>
      <c r="M680" s="57">
        <v>43599</v>
      </c>
      <c r="N680" s="51">
        <f t="shared" ca="1" si="305"/>
        <v>276</v>
      </c>
      <c r="O680" s="58"/>
      <c r="P680" s="59" t="s">
        <v>2004</v>
      </c>
      <c r="Q680" s="55">
        <v>3</v>
      </c>
      <c r="R680" s="54" t="s">
        <v>1116</v>
      </c>
      <c r="U680" s="12"/>
      <c r="W680" s="13"/>
      <c r="X680" s="13"/>
      <c r="Y680" s="13"/>
      <c r="Z680" s="14" t="str">
        <f t="shared" si="292"/>
        <v/>
      </c>
      <c r="AA680" s="15"/>
    </row>
    <row r="681" spans="1:27" s="11" customFormat="1" x14ac:dyDescent="0.2">
      <c r="A681" s="51">
        <f>+SUBTOTAL(103,$D$4:D681)</f>
        <v>678</v>
      </c>
      <c r="B681" s="10" t="s">
        <v>881</v>
      </c>
      <c r="C681" s="10" t="s">
        <v>907</v>
      </c>
      <c r="D681" s="10" t="s">
        <v>1037</v>
      </c>
      <c r="E681" s="53" t="str">
        <f t="shared" si="294"/>
        <v>GCO</v>
      </c>
      <c r="F681" s="53" t="str">
        <f t="shared" si="304"/>
        <v>GCI</v>
      </c>
      <c r="G681" s="53" t="str">
        <f t="shared" si="295"/>
        <v>F</v>
      </c>
      <c r="H681" s="54" t="s">
        <v>134</v>
      </c>
      <c r="I681" s="53" t="str">
        <f t="shared" si="306"/>
        <v>GCO-GCI-F007</v>
      </c>
      <c r="J681" s="61" t="s">
        <v>1117</v>
      </c>
      <c r="K681" s="55" t="s">
        <v>28</v>
      </c>
      <c r="L681" s="56">
        <f t="shared" si="312"/>
        <v>43599</v>
      </c>
      <c r="M681" s="57">
        <v>43599</v>
      </c>
      <c r="N681" s="51">
        <f t="shared" ca="1" si="305"/>
        <v>276</v>
      </c>
      <c r="O681" s="58"/>
      <c r="P681" s="59" t="s">
        <v>2005</v>
      </c>
      <c r="Q681" s="55">
        <v>3</v>
      </c>
      <c r="R681" s="54" t="s">
        <v>1118</v>
      </c>
      <c r="U681" s="12"/>
      <c r="W681" s="13"/>
      <c r="X681" s="13"/>
      <c r="Y681" s="13"/>
      <c r="Z681" s="14" t="str">
        <f t="shared" ref="Z681:Z744" si="318">IF(Y681=0,"",EVEN(Y681)/2)</f>
        <v/>
      </c>
      <c r="AA681" s="15"/>
    </row>
    <row r="682" spans="1:27" s="11" customFormat="1" ht="18" x14ac:dyDescent="0.2">
      <c r="A682" s="51">
        <f>+SUBTOTAL(103,$D$4:D682)</f>
        <v>679</v>
      </c>
      <c r="B682" s="10" t="s">
        <v>881</v>
      </c>
      <c r="C682" s="10" t="s">
        <v>907</v>
      </c>
      <c r="D682" s="10" t="s">
        <v>1037</v>
      </c>
      <c r="E682" s="53" t="str">
        <f t="shared" si="294"/>
        <v>GCO</v>
      </c>
      <c r="F682" s="53" t="str">
        <f t="shared" si="304"/>
        <v>GCI</v>
      </c>
      <c r="G682" s="53" t="str">
        <f t="shared" ref="G682:G745" si="319">+IF(OR(LEN(H682)=1,LEN(H682)=2),H682,IF(LEN(H682)=4,MID(H682,1,1),MID(H682,1,2)))</f>
        <v>F</v>
      </c>
      <c r="H682" s="54" t="s">
        <v>137</v>
      </c>
      <c r="I682" s="53" t="str">
        <f t="shared" si="306"/>
        <v>GCO-GCI-F008</v>
      </c>
      <c r="J682" s="61" t="s">
        <v>1119</v>
      </c>
      <c r="K682" s="55" t="s">
        <v>28</v>
      </c>
      <c r="L682" s="56">
        <f t="shared" si="312"/>
        <v>43069</v>
      </c>
      <c r="M682" s="57">
        <v>43069</v>
      </c>
      <c r="N682" s="51">
        <f t="shared" ca="1" si="305"/>
        <v>800</v>
      </c>
      <c r="O682" s="58"/>
      <c r="P682" s="59" t="s">
        <v>1625</v>
      </c>
      <c r="Q682" s="55">
        <v>1</v>
      </c>
      <c r="R682" s="54" t="s">
        <v>1120</v>
      </c>
      <c r="U682" s="12"/>
      <c r="W682" s="13"/>
      <c r="X682" s="13"/>
      <c r="Y682" s="13"/>
      <c r="Z682" s="14" t="str">
        <f t="shared" si="318"/>
        <v/>
      </c>
      <c r="AA682" s="15"/>
    </row>
    <row r="683" spans="1:27" s="11" customFormat="1" x14ac:dyDescent="0.2">
      <c r="A683" s="51">
        <f>+SUBTOTAL(103,$D$4:D683)</f>
        <v>680</v>
      </c>
      <c r="B683" s="10" t="s">
        <v>881</v>
      </c>
      <c r="C683" s="10" t="s">
        <v>907</v>
      </c>
      <c r="D683" s="10" t="s">
        <v>1037</v>
      </c>
      <c r="E683" s="53" t="str">
        <f t="shared" si="294"/>
        <v>GCO</v>
      </c>
      <c r="F683" s="53" t="str">
        <f t="shared" si="304"/>
        <v>GCI</v>
      </c>
      <c r="G683" s="53" t="str">
        <f t="shared" si="319"/>
        <v>F</v>
      </c>
      <c r="H683" s="54" t="s">
        <v>140</v>
      </c>
      <c r="I683" s="53" t="str">
        <f t="shared" si="306"/>
        <v>GCO-GCI-F009</v>
      </c>
      <c r="J683" s="61" t="s">
        <v>1121</v>
      </c>
      <c r="K683" s="55" t="s">
        <v>217</v>
      </c>
      <c r="L683" s="56">
        <f t="shared" si="312"/>
        <v>43265</v>
      </c>
      <c r="M683" s="57">
        <v>43265</v>
      </c>
      <c r="N683" s="51" t="str">
        <f t="shared" ca="1" si="305"/>
        <v/>
      </c>
      <c r="O683" s="58">
        <v>43290</v>
      </c>
      <c r="P683" s="59" t="s">
        <v>1567</v>
      </c>
      <c r="Q683" s="55">
        <v>2</v>
      </c>
      <c r="R683" s="54" t="s">
        <v>1122</v>
      </c>
      <c r="U683" s="12"/>
      <c r="W683" s="13"/>
      <c r="X683" s="13"/>
      <c r="Y683" s="13"/>
      <c r="Z683" s="14" t="str">
        <f t="shared" si="318"/>
        <v/>
      </c>
      <c r="AA683" s="15"/>
    </row>
    <row r="684" spans="1:27" s="11" customFormat="1" x14ac:dyDescent="0.2">
      <c r="A684" s="51">
        <f>+SUBTOTAL(103,$D$4:D684)</f>
        <v>681</v>
      </c>
      <c r="B684" s="10" t="s">
        <v>881</v>
      </c>
      <c r="C684" s="10" t="s">
        <v>907</v>
      </c>
      <c r="D684" s="10" t="s">
        <v>1037</v>
      </c>
      <c r="E684" s="53" t="str">
        <f t="shared" si="294"/>
        <v>GCO</v>
      </c>
      <c r="F684" s="53" t="str">
        <f t="shared" si="304"/>
        <v>GCI</v>
      </c>
      <c r="G684" s="53" t="str">
        <f t="shared" si="319"/>
        <v>F</v>
      </c>
      <c r="H684" s="54" t="s">
        <v>143</v>
      </c>
      <c r="I684" s="53" t="str">
        <f t="shared" si="306"/>
        <v>GCO-GCI-F010</v>
      </c>
      <c r="J684" s="61" t="s">
        <v>1123</v>
      </c>
      <c r="K684" s="55" t="s">
        <v>28</v>
      </c>
      <c r="L684" s="56">
        <f t="shared" si="312"/>
        <v>43290</v>
      </c>
      <c r="M684" s="57">
        <v>43290</v>
      </c>
      <c r="N684" s="51">
        <f t="shared" ca="1" si="305"/>
        <v>581</v>
      </c>
      <c r="O684" s="58"/>
      <c r="P684" s="59" t="s">
        <v>1624</v>
      </c>
      <c r="Q684" s="55">
        <v>2</v>
      </c>
      <c r="R684" s="54" t="s">
        <v>1124</v>
      </c>
      <c r="U684" s="12"/>
      <c r="W684" s="13"/>
      <c r="X684" s="13"/>
      <c r="Y684" s="13"/>
      <c r="Z684" s="14" t="str">
        <f t="shared" si="318"/>
        <v/>
      </c>
      <c r="AA684" s="15"/>
    </row>
    <row r="685" spans="1:27" s="11" customFormat="1" ht="18" x14ac:dyDescent="0.2">
      <c r="A685" s="51">
        <f>+SUBTOTAL(103,$D$4:D685)</f>
        <v>682</v>
      </c>
      <c r="B685" s="10" t="s">
        <v>881</v>
      </c>
      <c r="C685" s="10" t="s">
        <v>907</v>
      </c>
      <c r="D685" s="10" t="s">
        <v>1037</v>
      </c>
      <c r="E685" s="53" t="str">
        <f t="shared" si="294"/>
        <v>GCO</v>
      </c>
      <c r="F685" s="53" t="str">
        <f t="shared" si="304"/>
        <v>GCI</v>
      </c>
      <c r="G685" s="53" t="str">
        <f t="shared" si="319"/>
        <v>F</v>
      </c>
      <c r="H685" s="54" t="s">
        <v>146</v>
      </c>
      <c r="I685" s="53" t="str">
        <f t="shared" si="306"/>
        <v>GCO-GCI-F011</v>
      </c>
      <c r="J685" s="61" t="s">
        <v>2010</v>
      </c>
      <c r="K685" s="55" t="s">
        <v>28</v>
      </c>
      <c r="L685" s="56">
        <f t="shared" si="312"/>
        <v>43599</v>
      </c>
      <c r="M685" s="57">
        <v>43599</v>
      </c>
      <c r="N685" s="51">
        <f t="shared" ca="1" si="305"/>
        <v>276</v>
      </c>
      <c r="O685" s="58"/>
      <c r="P685" s="59" t="s">
        <v>2005</v>
      </c>
      <c r="Q685" s="55">
        <v>3</v>
      </c>
      <c r="R685" s="54" t="s">
        <v>1125</v>
      </c>
      <c r="U685" s="12"/>
      <c r="W685" s="13"/>
      <c r="X685" s="13"/>
      <c r="Y685" s="13"/>
      <c r="Z685" s="14" t="str">
        <f t="shared" si="318"/>
        <v/>
      </c>
      <c r="AA685" s="15"/>
    </row>
    <row r="686" spans="1:27" s="11" customFormat="1" x14ac:dyDescent="0.2">
      <c r="A686" s="51">
        <f>+SUBTOTAL(103,$D$4:D686)</f>
        <v>683</v>
      </c>
      <c r="B686" s="10" t="s">
        <v>881</v>
      </c>
      <c r="C686" s="10" t="s">
        <v>907</v>
      </c>
      <c r="D686" s="10" t="s">
        <v>1037</v>
      </c>
      <c r="E686" s="53" t="str">
        <f t="shared" si="294"/>
        <v>GCO</v>
      </c>
      <c r="F686" s="53" t="str">
        <f t="shared" si="304"/>
        <v>GCI</v>
      </c>
      <c r="G686" s="53" t="str">
        <f t="shared" si="319"/>
        <v>F</v>
      </c>
      <c r="H686" s="54" t="s">
        <v>147</v>
      </c>
      <c r="I686" s="53" t="str">
        <f t="shared" si="306"/>
        <v>GCO-GCI-F012</v>
      </c>
      <c r="J686" s="61" t="s">
        <v>1126</v>
      </c>
      <c r="K686" s="55" t="s">
        <v>217</v>
      </c>
      <c r="L686" s="56">
        <f t="shared" si="312"/>
        <v>43014</v>
      </c>
      <c r="M686" s="57">
        <v>43014</v>
      </c>
      <c r="N686" s="51" t="str">
        <f t="shared" ca="1" si="305"/>
        <v/>
      </c>
      <c r="O686" s="58">
        <v>43336</v>
      </c>
      <c r="P686" s="59" t="s">
        <v>1716</v>
      </c>
      <c r="Q686" s="55">
        <v>1</v>
      </c>
      <c r="R686" s="54" t="s">
        <v>1127</v>
      </c>
      <c r="U686" s="12"/>
      <c r="W686" s="13"/>
      <c r="X686" s="13"/>
      <c r="Y686" s="13"/>
      <c r="Z686" s="14" t="str">
        <f t="shared" si="318"/>
        <v/>
      </c>
      <c r="AA686" s="15"/>
    </row>
    <row r="687" spans="1:27" s="11" customFormat="1" x14ac:dyDescent="0.2">
      <c r="A687" s="51">
        <f>+SUBTOTAL(103,$D$4:D687)</f>
        <v>684</v>
      </c>
      <c r="B687" s="10" t="s">
        <v>881</v>
      </c>
      <c r="C687" s="10" t="s">
        <v>907</v>
      </c>
      <c r="D687" s="10" t="s">
        <v>1037</v>
      </c>
      <c r="E687" s="53" t="str">
        <f t="shared" si="294"/>
        <v>GCO</v>
      </c>
      <c r="F687" s="53" t="str">
        <f t="shared" si="304"/>
        <v>GCI</v>
      </c>
      <c r="G687" s="53" t="str">
        <f t="shared" si="319"/>
        <v>F</v>
      </c>
      <c r="H687" s="54" t="s">
        <v>151</v>
      </c>
      <c r="I687" s="53" t="str">
        <f t="shared" si="306"/>
        <v>GCO-GCI-F013</v>
      </c>
      <c r="J687" s="61" t="s">
        <v>1128</v>
      </c>
      <c r="K687" s="55" t="s">
        <v>28</v>
      </c>
      <c r="L687" s="56">
        <f t="shared" si="312"/>
        <v>43014</v>
      </c>
      <c r="M687" s="57">
        <v>43014</v>
      </c>
      <c r="N687" s="51">
        <f t="shared" ca="1" si="305"/>
        <v>854</v>
      </c>
      <c r="O687" s="58"/>
      <c r="P687" s="59" t="s">
        <v>1115</v>
      </c>
      <c r="Q687" s="55">
        <v>1</v>
      </c>
      <c r="R687" s="54" t="s">
        <v>1129</v>
      </c>
      <c r="U687" s="12"/>
      <c r="W687" s="13"/>
      <c r="X687" s="13"/>
      <c r="Y687" s="13"/>
      <c r="Z687" s="14" t="str">
        <f t="shared" si="318"/>
        <v/>
      </c>
      <c r="AA687" s="15"/>
    </row>
    <row r="688" spans="1:27" s="11" customFormat="1" x14ac:dyDescent="0.2">
      <c r="A688" s="51">
        <f>+SUBTOTAL(103,$D$4:D688)</f>
        <v>685</v>
      </c>
      <c r="B688" s="10" t="s">
        <v>881</v>
      </c>
      <c r="C688" s="10" t="s">
        <v>907</v>
      </c>
      <c r="D688" s="10" t="s">
        <v>1037</v>
      </c>
      <c r="E688" s="53" t="str">
        <f t="shared" si="294"/>
        <v>GCO</v>
      </c>
      <c r="F688" s="53" t="str">
        <f t="shared" si="304"/>
        <v>GCI</v>
      </c>
      <c r="G688" s="53" t="str">
        <f t="shared" si="319"/>
        <v>F</v>
      </c>
      <c r="H688" s="54" t="s">
        <v>154</v>
      </c>
      <c r="I688" s="53" t="str">
        <f t="shared" si="306"/>
        <v>GCO-GCI-F014</v>
      </c>
      <c r="J688" s="61" t="s">
        <v>1130</v>
      </c>
      <c r="K688" s="55" t="s">
        <v>217</v>
      </c>
      <c r="L688" s="56">
        <f t="shared" si="312"/>
        <v>43014</v>
      </c>
      <c r="M688" s="57">
        <v>43014</v>
      </c>
      <c r="N688" s="51" t="str">
        <f t="shared" ca="1" si="305"/>
        <v/>
      </c>
      <c r="O688" s="58">
        <v>43336</v>
      </c>
      <c r="P688" s="59" t="s">
        <v>1716</v>
      </c>
      <c r="Q688" s="55">
        <v>1</v>
      </c>
      <c r="R688" s="54" t="s">
        <v>1131</v>
      </c>
      <c r="U688" s="12"/>
      <c r="W688" s="13"/>
      <c r="X688" s="13"/>
      <c r="Y688" s="13"/>
      <c r="Z688" s="14" t="str">
        <f t="shared" si="318"/>
        <v/>
      </c>
      <c r="AA688" s="15"/>
    </row>
    <row r="689" spans="1:27" s="11" customFormat="1" ht="18" x14ac:dyDescent="0.2">
      <c r="A689" s="51">
        <f>+SUBTOTAL(103,$D$4:D689)</f>
        <v>686</v>
      </c>
      <c r="B689" s="10" t="s">
        <v>881</v>
      </c>
      <c r="C689" s="10" t="s">
        <v>907</v>
      </c>
      <c r="D689" s="10" t="s">
        <v>1037</v>
      </c>
      <c r="E689" s="53" t="str">
        <f t="shared" si="294"/>
        <v>GCO</v>
      </c>
      <c r="F689" s="53" t="str">
        <f t="shared" si="304"/>
        <v>GCI</v>
      </c>
      <c r="G689" s="53" t="str">
        <f t="shared" si="319"/>
        <v>F</v>
      </c>
      <c r="H689" s="54" t="s">
        <v>157</v>
      </c>
      <c r="I689" s="53" t="str">
        <f t="shared" si="306"/>
        <v>GCO-GCI-F015</v>
      </c>
      <c r="J689" s="61" t="s">
        <v>1132</v>
      </c>
      <c r="K689" s="55" t="s">
        <v>28</v>
      </c>
      <c r="L689" s="56">
        <f t="shared" si="312"/>
        <v>43599</v>
      </c>
      <c r="M689" s="57">
        <v>43599</v>
      </c>
      <c r="N689" s="51">
        <f t="shared" ca="1" si="305"/>
        <v>276</v>
      </c>
      <c r="O689" s="58"/>
      <c r="P689" s="59" t="s">
        <v>2004</v>
      </c>
      <c r="Q689" s="55">
        <v>3</v>
      </c>
      <c r="R689" s="54" t="s">
        <v>1133</v>
      </c>
      <c r="U689" s="12"/>
      <c r="W689" s="13"/>
      <c r="X689" s="13"/>
      <c r="Y689" s="13"/>
      <c r="Z689" s="14" t="str">
        <f t="shared" si="318"/>
        <v/>
      </c>
      <c r="AA689" s="15"/>
    </row>
    <row r="690" spans="1:27" s="11" customFormat="1" x14ac:dyDescent="0.2">
      <c r="A690" s="51">
        <f>+SUBTOTAL(103,$D$4:D690)</f>
        <v>687</v>
      </c>
      <c r="B690" s="10" t="s">
        <v>881</v>
      </c>
      <c r="C690" s="10" t="s">
        <v>907</v>
      </c>
      <c r="D690" s="10" t="s">
        <v>1037</v>
      </c>
      <c r="E690" s="53" t="str">
        <f t="shared" ref="E690:E753" si="320">+IF(C690="GESTIÓN TERRITORIAL","GET",IF(C690="DERECHOS HUMANOS","DHH",IF(C690="GESTIÓN CORPORATIVA","GCO",IF(C690="PLANEACIÓN ESTRATÉGICA","PLE",IF(C690="GERENCIA DE LA INFORMACIÓN","GDI","N/A")))))</f>
        <v>GCO</v>
      </c>
      <c r="F690" s="53" t="str">
        <f t="shared" si="304"/>
        <v>GCI</v>
      </c>
      <c r="G690" s="53" t="str">
        <f t="shared" si="319"/>
        <v>F</v>
      </c>
      <c r="H690" s="54" t="s">
        <v>160</v>
      </c>
      <c r="I690" s="53" t="str">
        <f t="shared" si="306"/>
        <v>GCO-GCI-F016</v>
      </c>
      <c r="J690" s="61" t="s">
        <v>1134</v>
      </c>
      <c r="K690" s="55" t="s">
        <v>28</v>
      </c>
      <c r="L690" s="56">
        <f t="shared" si="312"/>
        <v>43069</v>
      </c>
      <c r="M690" s="57">
        <v>43069</v>
      </c>
      <c r="N690" s="51">
        <f t="shared" ref="N690:N753" ca="1" si="321">+IF(K690="Anulado","",IF(M690="","",DAYS360(M690,TODAY())))</f>
        <v>800</v>
      </c>
      <c r="O690" s="58"/>
      <c r="P690" s="59" t="s">
        <v>1717</v>
      </c>
      <c r="Q690" s="55">
        <v>1</v>
      </c>
      <c r="R690" s="54" t="s">
        <v>1135</v>
      </c>
      <c r="U690" s="12"/>
      <c r="W690" s="13"/>
      <c r="X690" s="13"/>
      <c r="Y690" s="13"/>
      <c r="Z690" s="14" t="str">
        <f t="shared" si="318"/>
        <v/>
      </c>
      <c r="AA690" s="15"/>
    </row>
    <row r="691" spans="1:27" s="11" customFormat="1" x14ac:dyDescent="0.2">
      <c r="A691" s="51">
        <f>+SUBTOTAL(103,$D$4:D691)</f>
        <v>688</v>
      </c>
      <c r="B691" s="10" t="s">
        <v>881</v>
      </c>
      <c r="C691" s="10" t="s">
        <v>907</v>
      </c>
      <c r="D691" s="10" t="s">
        <v>1037</v>
      </c>
      <c r="E691" s="53" t="str">
        <f t="shared" si="320"/>
        <v>GCO</v>
      </c>
      <c r="F691" s="53" t="str">
        <f t="shared" si="304"/>
        <v>GCI</v>
      </c>
      <c r="G691" s="53" t="str">
        <f t="shared" si="319"/>
        <v>F</v>
      </c>
      <c r="H691" s="54" t="s">
        <v>162</v>
      </c>
      <c r="I691" s="53" t="str">
        <f t="shared" si="306"/>
        <v>GCO-GCI-F017</v>
      </c>
      <c r="J691" s="61" t="s">
        <v>1136</v>
      </c>
      <c r="K691" s="55" t="s">
        <v>28</v>
      </c>
      <c r="L691" s="56">
        <f t="shared" si="312"/>
        <v>43663</v>
      </c>
      <c r="M691" s="57">
        <v>43663</v>
      </c>
      <c r="N691" s="51">
        <f t="shared" ca="1" si="321"/>
        <v>213</v>
      </c>
      <c r="O691" s="58"/>
      <c r="P691" s="59" t="s">
        <v>2050</v>
      </c>
      <c r="Q691" s="55">
        <v>2</v>
      </c>
      <c r="R691" s="54" t="s">
        <v>1137</v>
      </c>
      <c r="U691" s="12"/>
      <c r="W691" s="13"/>
      <c r="X691" s="13"/>
      <c r="Y691" s="13"/>
      <c r="Z691" s="14" t="str">
        <f t="shared" si="318"/>
        <v/>
      </c>
      <c r="AA691" s="15"/>
    </row>
    <row r="692" spans="1:27" s="11" customFormat="1" ht="18" x14ac:dyDescent="0.2">
      <c r="A692" s="51">
        <f>+SUBTOTAL(103,$D$4:D692)</f>
        <v>689</v>
      </c>
      <c r="B692" s="10" t="s">
        <v>881</v>
      </c>
      <c r="C692" s="10" t="s">
        <v>907</v>
      </c>
      <c r="D692" s="10" t="s">
        <v>1037</v>
      </c>
      <c r="E692" s="53" t="str">
        <f t="shared" si="320"/>
        <v>GCO</v>
      </c>
      <c r="F692" s="53" t="str">
        <f t="shared" si="304"/>
        <v>GCI</v>
      </c>
      <c r="G692" s="53" t="str">
        <f t="shared" si="319"/>
        <v>F</v>
      </c>
      <c r="H692" s="54" t="s">
        <v>165</v>
      </c>
      <c r="I692" s="53" t="str">
        <f t="shared" si="306"/>
        <v>GCO-GCI-F018</v>
      </c>
      <c r="J692" s="61" t="s">
        <v>1138</v>
      </c>
      <c r="K692" s="55" t="s">
        <v>28</v>
      </c>
      <c r="L692" s="56">
        <f t="shared" si="312"/>
        <v>43014</v>
      </c>
      <c r="M692" s="57">
        <v>43014</v>
      </c>
      <c r="N692" s="51">
        <f t="shared" ca="1" si="321"/>
        <v>854</v>
      </c>
      <c r="O692" s="58"/>
      <c r="P692" s="59" t="s">
        <v>1115</v>
      </c>
      <c r="Q692" s="55">
        <v>1</v>
      </c>
      <c r="R692" s="54" t="s">
        <v>1139</v>
      </c>
      <c r="U692" s="12"/>
      <c r="W692" s="13"/>
      <c r="X692" s="13"/>
      <c r="Y692" s="13"/>
      <c r="Z692" s="14" t="str">
        <f t="shared" si="318"/>
        <v/>
      </c>
      <c r="AA692" s="15"/>
    </row>
    <row r="693" spans="1:27" s="11" customFormat="1" ht="18" x14ac:dyDescent="0.2">
      <c r="A693" s="51">
        <f>+SUBTOTAL(103,$D$4:D693)</f>
        <v>690</v>
      </c>
      <c r="B693" s="10" t="s">
        <v>881</v>
      </c>
      <c r="C693" s="10" t="s">
        <v>907</v>
      </c>
      <c r="D693" s="10" t="s">
        <v>1037</v>
      </c>
      <c r="E693" s="53" t="str">
        <f t="shared" si="320"/>
        <v>GCO</v>
      </c>
      <c r="F693" s="53" t="str">
        <f t="shared" si="304"/>
        <v>GCI</v>
      </c>
      <c r="G693" s="53" t="str">
        <f t="shared" si="319"/>
        <v>F</v>
      </c>
      <c r="H693" s="54" t="s">
        <v>167</v>
      </c>
      <c r="I693" s="53" t="str">
        <f t="shared" si="306"/>
        <v>GCO-GCI-F019</v>
      </c>
      <c r="J693" s="61" t="s">
        <v>1140</v>
      </c>
      <c r="K693" s="55" t="s">
        <v>28</v>
      </c>
      <c r="L693" s="56">
        <f t="shared" si="312"/>
        <v>43014</v>
      </c>
      <c r="M693" s="57">
        <v>43014</v>
      </c>
      <c r="N693" s="51">
        <f t="shared" ca="1" si="321"/>
        <v>854</v>
      </c>
      <c r="O693" s="58"/>
      <c r="P693" s="59" t="s">
        <v>1115</v>
      </c>
      <c r="Q693" s="55">
        <v>1</v>
      </c>
      <c r="R693" s="54" t="s">
        <v>1141</v>
      </c>
      <c r="U693" s="12"/>
      <c r="W693" s="13"/>
      <c r="X693" s="13"/>
      <c r="Y693" s="13"/>
      <c r="Z693" s="14" t="str">
        <f t="shared" si="318"/>
        <v/>
      </c>
      <c r="AA693" s="15"/>
    </row>
    <row r="694" spans="1:27" s="11" customFormat="1" ht="18" x14ac:dyDescent="0.2">
      <c r="A694" s="51">
        <f>+SUBTOTAL(103,$D$4:D694)</f>
        <v>691</v>
      </c>
      <c r="B694" s="10" t="s">
        <v>881</v>
      </c>
      <c r="C694" s="10" t="s">
        <v>907</v>
      </c>
      <c r="D694" s="10" t="s">
        <v>1037</v>
      </c>
      <c r="E694" s="53" t="str">
        <f t="shared" si="320"/>
        <v>GCO</v>
      </c>
      <c r="F694" s="53" t="str">
        <f t="shared" si="304"/>
        <v>GCI</v>
      </c>
      <c r="G694" s="53" t="str">
        <f t="shared" si="319"/>
        <v>F</v>
      </c>
      <c r="H694" s="54" t="s">
        <v>169</v>
      </c>
      <c r="I694" s="53" t="str">
        <f t="shared" si="306"/>
        <v>GCO-GCI-F020</v>
      </c>
      <c r="J694" s="61" t="s">
        <v>1142</v>
      </c>
      <c r="K694" s="55" t="s">
        <v>28</v>
      </c>
      <c r="L694" s="56">
        <f t="shared" si="312"/>
        <v>43014</v>
      </c>
      <c r="M694" s="57">
        <v>43014</v>
      </c>
      <c r="N694" s="51">
        <f t="shared" ca="1" si="321"/>
        <v>854</v>
      </c>
      <c r="O694" s="58"/>
      <c r="P694" s="59" t="s">
        <v>1115</v>
      </c>
      <c r="Q694" s="55">
        <v>1</v>
      </c>
      <c r="R694" s="54" t="s">
        <v>1143</v>
      </c>
      <c r="U694" s="12"/>
      <c r="W694" s="13"/>
      <c r="X694" s="13"/>
      <c r="Y694" s="13"/>
      <c r="Z694" s="14" t="str">
        <f t="shared" si="318"/>
        <v/>
      </c>
      <c r="AA694" s="15"/>
    </row>
    <row r="695" spans="1:27" s="11" customFormat="1" ht="18" x14ac:dyDescent="0.2">
      <c r="A695" s="51">
        <f>+SUBTOTAL(103,$D$4:D695)</f>
        <v>692</v>
      </c>
      <c r="B695" s="10" t="s">
        <v>881</v>
      </c>
      <c r="C695" s="10" t="s">
        <v>907</v>
      </c>
      <c r="D695" s="10" t="s">
        <v>1037</v>
      </c>
      <c r="E695" s="53" t="str">
        <f t="shared" si="320"/>
        <v>GCO</v>
      </c>
      <c r="F695" s="53" t="str">
        <f t="shared" si="304"/>
        <v>GCI</v>
      </c>
      <c r="G695" s="53" t="str">
        <f t="shared" si="319"/>
        <v>F</v>
      </c>
      <c r="H695" s="54" t="s">
        <v>171</v>
      </c>
      <c r="I695" s="53" t="str">
        <f t="shared" si="306"/>
        <v>GCO-GCI-F021</v>
      </c>
      <c r="J695" s="61" t="s">
        <v>1144</v>
      </c>
      <c r="K695" s="55" t="s">
        <v>28</v>
      </c>
      <c r="L695" s="56">
        <f t="shared" si="312"/>
        <v>43336</v>
      </c>
      <c r="M695" s="57">
        <v>43336</v>
      </c>
      <c r="N695" s="51">
        <f t="shared" ca="1" si="321"/>
        <v>536</v>
      </c>
      <c r="O695" s="58"/>
      <c r="P695" s="59" t="s">
        <v>1714</v>
      </c>
      <c r="Q695" s="55">
        <v>2</v>
      </c>
      <c r="R695" s="54" t="s">
        <v>1145</v>
      </c>
      <c r="U695" s="12"/>
      <c r="W695" s="13"/>
      <c r="X695" s="13"/>
      <c r="Y695" s="13"/>
      <c r="Z695" s="14" t="str">
        <f t="shared" si="318"/>
        <v/>
      </c>
      <c r="AA695" s="15"/>
    </row>
    <row r="696" spans="1:27" s="11" customFormat="1" x14ac:dyDescent="0.2">
      <c r="A696" s="51">
        <f>+SUBTOTAL(103,$D$4:D696)</f>
        <v>693</v>
      </c>
      <c r="B696" s="10" t="s">
        <v>881</v>
      </c>
      <c r="C696" s="10" t="s">
        <v>907</v>
      </c>
      <c r="D696" s="10" t="s">
        <v>1037</v>
      </c>
      <c r="E696" s="53" t="str">
        <f t="shared" si="320"/>
        <v>GCO</v>
      </c>
      <c r="F696" s="53" t="str">
        <f t="shared" si="304"/>
        <v>GCI</v>
      </c>
      <c r="G696" s="53" t="str">
        <f t="shared" si="319"/>
        <v>F</v>
      </c>
      <c r="H696" s="54" t="s">
        <v>174</v>
      </c>
      <c r="I696" s="53" t="str">
        <f t="shared" si="306"/>
        <v>GCO-GCI-F022</v>
      </c>
      <c r="J696" s="61" t="s">
        <v>268</v>
      </c>
      <c r="K696" s="55" t="s">
        <v>28</v>
      </c>
      <c r="L696" s="56">
        <f t="shared" si="312"/>
        <v>43014</v>
      </c>
      <c r="M696" s="57">
        <v>43014</v>
      </c>
      <c r="N696" s="51">
        <f t="shared" ca="1" si="321"/>
        <v>854</v>
      </c>
      <c r="O696" s="58"/>
      <c r="P696" s="59" t="s">
        <v>1115</v>
      </c>
      <c r="Q696" s="55">
        <v>1</v>
      </c>
      <c r="R696" s="54" t="s">
        <v>1146</v>
      </c>
      <c r="U696" s="12"/>
      <c r="W696" s="13"/>
      <c r="X696" s="13"/>
      <c r="Y696" s="13"/>
      <c r="Z696" s="14" t="str">
        <f t="shared" si="318"/>
        <v/>
      </c>
      <c r="AA696" s="15"/>
    </row>
    <row r="697" spans="1:27" s="11" customFormat="1" x14ac:dyDescent="0.2">
      <c r="A697" s="51">
        <f>+SUBTOTAL(103,$D$4:D697)</f>
        <v>694</v>
      </c>
      <c r="B697" s="10" t="s">
        <v>881</v>
      </c>
      <c r="C697" s="10" t="s">
        <v>907</v>
      </c>
      <c r="D697" s="10" t="s">
        <v>1037</v>
      </c>
      <c r="E697" s="53" t="str">
        <f t="shared" si="320"/>
        <v>GCO</v>
      </c>
      <c r="F697" s="53" t="str">
        <f t="shared" ref="F697:F760" si="322">+VLOOKUP(D697,$U$989:$V$1007,2,FALSE)</f>
        <v>GCI</v>
      </c>
      <c r="G697" s="53" t="str">
        <f t="shared" si="319"/>
        <v>F</v>
      </c>
      <c r="H697" s="54" t="s">
        <v>176</v>
      </c>
      <c r="I697" s="53" t="str">
        <f t="shared" si="306"/>
        <v>GCO-GCI-F023</v>
      </c>
      <c r="J697" s="61" t="s">
        <v>1147</v>
      </c>
      <c r="K697" s="55" t="s">
        <v>28</v>
      </c>
      <c r="L697" s="56">
        <f t="shared" si="312"/>
        <v>43290</v>
      </c>
      <c r="M697" s="57">
        <v>43290</v>
      </c>
      <c r="N697" s="51">
        <f t="shared" ca="1" si="321"/>
        <v>581</v>
      </c>
      <c r="O697" s="58"/>
      <c r="P697" s="59" t="s">
        <v>1626</v>
      </c>
      <c r="Q697" s="55">
        <v>3</v>
      </c>
      <c r="R697" s="54" t="s">
        <v>1148</v>
      </c>
      <c r="U697" s="12"/>
      <c r="W697" s="13"/>
      <c r="X697" s="13"/>
      <c r="Y697" s="13"/>
      <c r="Z697" s="14" t="str">
        <f t="shared" si="318"/>
        <v/>
      </c>
      <c r="AA697" s="15"/>
    </row>
    <row r="698" spans="1:27" s="11" customFormat="1" x14ac:dyDescent="0.2">
      <c r="A698" s="51">
        <f>+SUBTOTAL(103,$D$4:D698)</f>
        <v>695</v>
      </c>
      <c r="B698" s="10" t="s">
        <v>881</v>
      </c>
      <c r="C698" s="10" t="s">
        <v>907</v>
      </c>
      <c r="D698" s="10" t="s">
        <v>1037</v>
      </c>
      <c r="E698" s="53" t="str">
        <f t="shared" si="320"/>
        <v>GCO</v>
      </c>
      <c r="F698" s="53" t="str">
        <f t="shared" si="322"/>
        <v>GCI</v>
      </c>
      <c r="G698" s="53" t="str">
        <f t="shared" si="319"/>
        <v>F</v>
      </c>
      <c r="H698" s="54" t="s">
        <v>177</v>
      </c>
      <c r="I698" s="53" t="str">
        <f t="shared" si="306"/>
        <v>GCO-GCI-F024</v>
      </c>
      <c r="J698" s="61" t="s">
        <v>1149</v>
      </c>
      <c r="K698" s="55" t="s">
        <v>28</v>
      </c>
      <c r="L698" s="56">
        <f t="shared" si="312"/>
        <v>43336</v>
      </c>
      <c r="M698" s="57">
        <v>43336</v>
      </c>
      <c r="N698" s="51">
        <f t="shared" ca="1" si="321"/>
        <v>536</v>
      </c>
      <c r="O698" s="58"/>
      <c r="P698" s="59" t="s">
        <v>1714</v>
      </c>
      <c r="Q698" s="55">
        <v>2</v>
      </c>
      <c r="R698" s="54" t="s">
        <v>1150</v>
      </c>
      <c r="U698" s="12"/>
      <c r="W698" s="13"/>
      <c r="X698" s="13"/>
      <c r="Y698" s="13"/>
      <c r="Z698" s="14" t="str">
        <f t="shared" si="318"/>
        <v/>
      </c>
      <c r="AA698" s="15"/>
    </row>
    <row r="699" spans="1:27" s="11" customFormat="1" x14ac:dyDescent="0.2">
      <c r="A699" s="51">
        <f>+SUBTOTAL(103,$D$4:D699)</f>
        <v>696</v>
      </c>
      <c r="B699" s="10" t="s">
        <v>881</v>
      </c>
      <c r="C699" s="10" t="s">
        <v>907</v>
      </c>
      <c r="D699" s="10" t="s">
        <v>1037</v>
      </c>
      <c r="E699" s="53" t="str">
        <f t="shared" si="320"/>
        <v>GCO</v>
      </c>
      <c r="F699" s="53" t="str">
        <f t="shared" si="322"/>
        <v>GCI</v>
      </c>
      <c r="G699" s="53" t="str">
        <f t="shared" si="319"/>
        <v>F</v>
      </c>
      <c r="H699" s="54" t="s">
        <v>178</v>
      </c>
      <c r="I699" s="53" t="str">
        <f t="shared" si="306"/>
        <v>GCO-GCI-F025</v>
      </c>
      <c r="J699" s="61" t="s">
        <v>1151</v>
      </c>
      <c r="K699" s="55" t="s">
        <v>28</v>
      </c>
      <c r="L699" s="56">
        <f t="shared" si="312"/>
        <v>43336</v>
      </c>
      <c r="M699" s="57">
        <v>43336</v>
      </c>
      <c r="N699" s="51">
        <f t="shared" ca="1" si="321"/>
        <v>536</v>
      </c>
      <c r="O699" s="58"/>
      <c r="P699" s="59" t="s">
        <v>1714</v>
      </c>
      <c r="Q699" s="55">
        <v>2</v>
      </c>
      <c r="R699" s="54" t="s">
        <v>1152</v>
      </c>
      <c r="U699" s="12"/>
      <c r="W699" s="13"/>
      <c r="X699" s="13"/>
      <c r="Y699" s="13"/>
      <c r="Z699" s="14" t="str">
        <f t="shared" si="318"/>
        <v/>
      </c>
      <c r="AA699" s="15"/>
    </row>
    <row r="700" spans="1:27" s="11" customFormat="1" x14ac:dyDescent="0.2">
      <c r="A700" s="51">
        <f>+SUBTOTAL(103,$D$4:D700)</f>
        <v>697</v>
      </c>
      <c r="B700" s="10" t="s">
        <v>881</v>
      </c>
      <c r="C700" s="10" t="s">
        <v>907</v>
      </c>
      <c r="D700" s="10" t="s">
        <v>1037</v>
      </c>
      <c r="E700" s="53" t="str">
        <f t="shared" si="320"/>
        <v>GCO</v>
      </c>
      <c r="F700" s="53" t="str">
        <f t="shared" si="322"/>
        <v>GCI</v>
      </c>
      <c r="G700" s="53" t="str">
        <f t="shared" si="319"/>
        <v>F</v>
      </c>
      <c r="H700" s="54" t="s">
        <v>179</v>
      </c>
      <c r="I700" s="53" t="str">
        <f t="shared" si="306"/>
        <v>GCO-GCI-F026</v>
      </c>
      <c r="J700" s="61" t="s">
        <v>1153</v>
      </c>
      <c r="K700" s="55" t="s">
        <v>28</v>
      </c>
      <c r="L700" s="56">
        <f t="shared" si="312"/>
        <v>43014</v>
      </c>
      <c r="M700" s="57">
        <v>43014</v>
      </c>
      <c r="N700" s="51">
        <f t="shared" ca="1" si="321"/>
        <v>854</v>
      </c>
      <c r="O700" s="58"/>
      <c r="P700" s="59" t="s">
        <v>1115</v>
      </c>
      <c r="Q700" s="55">
        <v>1</v>
      </c>
      <c r="R700" s="54" t="s">
        <v>1154</v>
      </c>
      <c r="U700" s="12"/>
      <c r="W700" s="13"/>
      <c r="X700" s="13"/>
      <c r="Y700" s="13"/>
      <c r="Z700" s="14" t="str">
        <f t="shared" si="318"/>
        <v/>
      </c>
      <c r="AA700" s="15"/>
    </row>
    <row r="701" spans="1:27" s="11" customFormat="1" ht="18" x14ac:dyDescent="0.2">
      <c r="A701" s="51">
        <f>+SUBTOTAL(103,$D$4:D701)</f>
        <v>698</v>
      </c>
      <c r="B701" s="10" t="s">
        <v>881</v>
      </c>
      <c r="C701" s="10" t="s">
        <v>907</v>
      </c>
      <c r="D701" s="10" t="s">
        <v>1037</v>
      </c>
      <c r="E701" s="53" t="str">
        <f t="shared" si="320"/>
        <v>GCO</v>
      </c>
      <c r="F701" s="53" t="str">
        <f t="shared" si="322"/>
        <v>GCI</v>
      </c>
      <c r="G701" s="53" t="str">
        <f t="shared" si="319"/>
        <v>F</v>
      </c>
      <c r="H701" s="54" t="s">
        <v>182</v>
      </c>
      <c r="I701" s="53" t="str">
        <f t="shared" si="306"/>
        <v>GCO-GCI-F027</v>
      </c>
      <c r="J701" s="61" t="s">
        <v>1155</v>
      </c>
      <c r="K701" s="55" t="s">
        <v>28</v>
      </c>
      <c r="L701" s="56">
        <f t="shared" si="312"/>
        <v>43014</v>
      </c>
      <c r="M701" s="57">
        <v>43014</v>
      </c>
      <c r="N701" s="51">
        <f t="shared" ca="1" si="321"/>
        <v>854</v>
      </c>
      <c r="O701" s="58"/>
      <c r="P701" s="59" t="s">
        <v>1115</v>
      </c>
      <c r="Q701" s="55">
        <v>1</v>
      </c>
      <c r="R701" s="54" t="s">
        <v>1156</v>
      </c>
      <c r="U701" s="12"/>
      <c r="W701" s="13"/>
      <c r="X701" s="13"/>
      <c r="Y701" s="13"/>
      <c r="Z701" s="14" t="str">
        <f t="shared" si="318"/>
        <v/>
      </c>
      <c r="AA701" s="15"/>
    </row>
    <row r="702" spans="1:27" s="11" customFormat="1" ht="18" x14ac:dyDescent="0.2">
      <c r="A702" s="51">
        <f>+SUBTOTAL(103,$D$4:D702)</f>
        <v>699</v>
      </c>
      <c r="B702" s="10" t="s">
        <v>881</v>
      </c>
      <c r="C702" s="10" t="s">
        <v>907</v>
      </c>
      <c r="D702" s="10" t="s">
        <v>1037</v>
      </c>
      <c r="E702" s="53" t="str">
        <f t="shared" si="320"/>
        <v>GCO</v>
      </c>
      <c r="F702" s="53" t="str">
        <f t="shared" si="322"/>
        <v>GCI</v>
      </c>
      <c r="G702" s="53" t="str">
        <f t="shared" si="319"/>
        <v>F</v>
      </c>
      <c r="H702" s="54" t="s">
        <v>185</v>
      </c>
      <c r="I702" s="53" t="str">
        <f t="shared" ref="I702:I765" si="323">+IF(OR(E702="",F702="",H702=""),"",CONCATENATE(E702,"-",F702,"-",H702))</f>
        <v>GCO-GCI-F028</v>
      </c>
      <c r="J702" s="61" t="s">
        <v>1157</v>
      </c>
      <c r="K702" s="55" t="s">
        <v>28</v>
      </c>
      <c r="L702" s="56">
        <f t="shared" si="312"/>
        <v>43014</v>
      </c>
      <c r="M702" s="57">
        <v>43014</v>
      </c>
      <c r="N702" s="51">
        <f t="shared" ca="1" si="321"/>
        <v>854</v>
      </c>
      <c r="O702" s="58"/>
      <c r="P702" s="59" t="s">
        <v>1115</v>
      </c>
      <c r="Q702" s="55">
        <v>1</v>
      </c>
      <c r="R702" s="54" t="s">
        <v>1158</v>
      </c>
      <c r="U702" s="12"/>
      <c r="W702" s="13"/>
      <c r="X702" s="13"/>
      <c r="Y702" s="13"/>
      <c r="Z702" s="14" t="str">
        <f t="shared" si="318"/>
        <v/>
      </c>
      <c r="AA702" s="15"/>
    </row>
    <row r="703" spans="1:27" s="11" customFormat="1" x14ac:dyDescent="0.2">
      <c r="A703" s="51">
        <f>+SUBTOTAL(103,$D$4:D703)</f>
        <v>700</v>
      </c>
      <c r="B703" s="10" t="s">
        <v>881</v>
      </c>
      <c r="C703" s="10" t="s">
        <v>907</v>
      </c>
      <c r="D703" s="10" t="s">
        <v>1037</v>
      </c>
      <c r="E703" s="53" t="str">
        <f t="shared" si="320"/>
        <v>GCO</v>
      </c>
      <c r="F703" s="53" t="str">
        <f t="shared" si="322"/>
        <v>GCI</v>
      </c>
      <c r="G703" s="53" t="str">
        <f t="shared" si="319"/>
        <v>F</v>
      </c>
      <c r="H703" s="54" t="s">
        <v>188</v>
      </c>
      <c r="I703" s="53" t="str">
        <f t="shared" si="323"/>
        <v>GCO-GCI-F029</v>
      </c>
      <c r="J703" s="61" t="s">
        <v>1159</v>
      </c>
      <c r="K703" s="55" t="s">
        <v>28</v>
      </c>
      <c r="L703" s="56">
        <f t="shared" si="312"/>
        <v>43615</v>
      </c>
      <c r="M703" s="57">
        <v>43615</v>
      </c>
      <c r="N703" s="51">
        <f t="shared" ca="1" si="321"/>
        <v>260</v>
      </c>
      <c r="O703" s="58"/>
      <c r="P703" s="59" t="s">
        <v>2025</v>
      </c>
      <c r="Q703" s="55">
        <v>2</v>
      </c>
      <c r="R703" s="54" t="s">
        <v>1160</v>
      </c>
      <c r="U703" s="12"/>
      <c r="W703" s="13"/>
      <c r="X703" s="13"/>
      <c r="Y703" s="13"/>
      <c r="Z703" s="14" t="str">
        <f t="shared" si="318"/>
        <v/>
      </c>
      <c r="AA703" s="15"/>
    </row>
    <row r="704" spans="1:27" s="11" customFormat="1" ht="18" x14ac:dyDescent="0.2">
      <c r="A704" s="51">
        <f>+SUBTOTAL(103,$D$4:D704)</f>
        <v>701</v>
      </c>
      <c r="B704" s="10" t="s">
        <v>881</v>
      </c>
      <c r="C704" s="10" t="s">
        <v>907</v>
      </c>
      <c r="D704" s="10" t="s">
        <v>1037</v>
      </c>
      <c r="E704" s="53" t="str">
        <f t="shared" si="320"/>
        <v>GCO</v>
      </c>
      <c r="F704" s="53" t="str">
        <f t="shared" si="322"/>
        <v>GCI</v>
      </c>
      <c r="G704" s="53" t="str">
        <f t="shared" si="319"/>
        <v>F</v>
      </c>
      <c r="H704" s="54" t="s">
        <v>191</v>
      </c>
      <c r="I704" s="53" t="str">
        <f t="shared" si="323"/>
        <v>GCO-GCI-F030</v>
      </c>
      <c r="J704" s="61" t="s">
        <v>1161</v>
      </c>
      <c r="K704" s="55" t="s">
        <v>217</v>
      </c>
      <c r="L704" s="56">
        <f t="shared" si="312"/>
        <v>43069</v>
      </c>
      <c r="M704" s="57">
        <v>43069</v>
      </c>
      <c r="N704" s="51" t="str">
        <f t="shared" ca="1" si="321"/>
        <v/>
      </c>
      <c r="O704" s="58">
        <v>43202</v>
      </c>
      <c r="P704" s="59" t="s">
        <v>1534</v>
      </c>
      <c r="Q704" s="55">
        <v>1</v>
      </c>
      <c r="R704" s="54" t="s">
        <v>1162</v>
      </c>
      <c r="U704" s="12"/>
      <c r="W704" s="13"/>
      <c r="X704" s="13"/>
      <c r="Y704" s="13"/>
      <c r="Z704" s="14" t="str">
        <f t="shared" si="318"/>
        <v/>
      </c>
      <c r="AA704" s="15"/>
    </row>
    <row r="705" spans="1:28" s="11" customFormat="1" x14ac:dyDescent="0.2">
      <c r="A705" s="51">
        <f>+SUBTOTAL(103,$D$4:D705)</f>
        <v>702</v>
      </c>
      <c r="B705" s="10" t="s">
        <v>881</v>
      </c>
      <c r="C705" s="10" t="s">
        <v>907</v>
      </c>
      <c r="D705" s="10" t="s">
        <v>1037</v>
      </c>
      <c r="E705" s="53" t="str">
        <f t="shared" si="320"/>
        <v>GCO</v>
      </c>
      <c r="F705" s="53" t="str">
        <f t="shared" si="322"/>
        <v>GCI</v>
      </c>
      <c r="G705" s="53" t="str">
        <f t="shared" si="319"/>
        <v>F</v>
      </c>
      <c r="H705" s="54" t="s">
        <v>193</v>
      </c>
      <c r="I705" s="53" t="str">
        <f t="shared" si="323"/>
        <v>GCO-GCI-F031</v>
      </c>
      <c r="J705" s="61" t="s">
        <v>1163</v>
      </c>
      <c r="K705" s="55" t="s">
        <v>28</v>
      </c>
      <c r="L705" s="56">
        <f t="shared" si="312"/>
        <v>43014</v>
      </c>
      <c r="M705" s="57">
        <v>43014</v>
      </c>
      <c r="N705" s="51">
        <f t="shared" ca="1" si="321"/>
        <v>854</v>
      </c>
      <c r="O705" s="58"/>
      <c r="P705" s="59" t="s">
        <v>1115</v>
      </c>
      <c r="Q705" s="55">
        <v>1</v>
      </c>
      <c r="R705" s="54" t="s">
        <v>1164</v>
      </c>
      <c r="U705" s="12"/>
      <c r="W705" s="13"/>
      <c r="X705" s="13"/>
      <c r="Y705" s="13"/>
      <c r="Z705" s="14" t="str">
        <f t="shared" si="318"/>
        <v/>
      </c>
      <c r="AA705" s="15"/>
    </row>
    <row r="706" spans="1:28" s="60" customFormat="1" ht="18" x14ac:dyDescent="0.2">
      <c r="A706" s="51">
        <f>+SUBTOTAL(103,$D$4:D706)</f>
        <v>703</v>
      </c>
      <c r="B706" s="52" t="s">
        <v>881</v>
      </c>
      <c r="C706" s="52" t="s">
        <v>907</v>
      </c>
      <c r="D706" s="52" t="s">
        <v>1037</v>
      </c>
      <c r="E706" s="53" t="str">
        <f t="shared" si="320"/>
        <v>GCO</v>
      </c>
      <c r="F706" s="53" t="str">
        <f t="shared" si="322"/>
        <v>GCI</v>
      </c>
      <c r="G706" s="53" t="str">
        <f t="shared" si="319"/>
        <v>F</v>
      </c>
      <c r="H706" s="54" t="s">
        <v>195</v>
      </c>
      <c r="I706" s="53" t="str">
        <f t="shared" si="323"/>
        <v>GCO-GCI-F032</v>
      </c>
      <c r="J706" s="61" t="s">
        <v>1165</v>
      </c>
      <c r="K706" s="55" t="s">
        <v>28</v>
      </c>
      <c r="L706" s="56">
        <f t="shared" si="312"/>
        <v>43761</v>
      </c>
      <c r="M706" s="57">
        <v>43761</v>
      </c>
      <c r="N706" s="51">
        <f t="shared" ca="1" si="321"/>
        <v>117</v>
      </c>
      <c r="O706" s="58"/>
      <c r="P706" s="59" t="s">
        <v>2188</v>
      </c>
      <c r="Q706" s="55">
        <v>2</v>
      </c>
      <c r="R706" s="54" t="s">
        <v>2189</v>
      </c>
      <c r="T706" s="11"/>
      <c r="U706" s="12"/>
      <c r="V706" s="11"/>
      <c r="W706" s="13"/>
      <c r="X706" s="13"/>
      <c r="Y706" s="13"/>
      <c r="Z706" s="14" t="str">
        <f t="shared" si="318"/>
        <v/>
      </c>
      <c r="AA706" s="15"/>
      <c r="AB706" s="11"/>
    </row>
    <row r="707" spans="1:28" s="11" customFormat="1" x14ac:dyDescent="0.2">
      <c r="A707" s="51">
        <f>+SUBTOTAL(103,$D$4:D707)</f>
        <v>704</v>
      </c>
      <c r="B707" s="10" t="s">
        <v>881</v>
      </c>
      <c r="C707" s="10" t="s">
        <v>907</v>
      </c>
      <c r="D707" s="10" t="s">
        <v>1037</v>
      </c>
      <c r="E707" s="53" t="str">
        <f t="shared" si="320"/>
        <v>GCO</v>
      </c>
      <c r="F707" s="53" t="str">
        <f t="shared" si="322"/>
        <v>GCI</v>
      </c>
      <c r="G707" s="53" t="str">
        <f t="shared" si="319"/>
        <v>F</v>
      </c>
      <c r="H707" s="54" t="s">
        <v>371</v>
      </c>
      <c r="I707" s="53" t="str">
        <f t="shared" si="323"/>
        <v>GCO-GCI-F033</v>
      </c>
      <c r="J707" s="61" t="s">
        <v>2199</v>
      </c>
      <c r="K707" s="55" t="s">
        <v>28</v>
      </c>
      <c r="L707" s="56">
        <f t="shared" si="312"/>
        <v>43761</v>
      </c>
      <c r="M707" s="57">
        <v>43761</v>
      </c>
      <c r="N707" s="51">
        <f t="shared" ca="1" si="321"/>
        <v>117</v>
      </c>
      <c r="O707" s="58"/>
      <c r="P707" s="59" t="s">
        <v>2200</v>
      </c>
      <c r="Q707" s="55">
        <v>2</v>
      </c>
      <c r="R707" s="54" t="s">
        <v>1166</v>
      </c>
      <c r="U707" s="12"/>
      <c r="W707" s="13"/>
      <c r="X707" s="13"/>
      <c r="Y707" s="13"/>
      <c r="Z707" s="14" t="str">
        <f t="shared" si="318"/>
        <v/>
      </c>
      <c r="AA707" s="15"/>
    </row>
    <row r="708" spans="1:28" s="11" customFormat="1" x14ac:dyDescent="0.2">
      <c r="A708" s="51">
        <f>+SUBTOTAL(103,$D$4:D708)</f>
        <v>705</v>
      </c>
      <c r="B708" s="10" t="s">
        <v>881</v>
      </c>
      <c r="C708" s="10" t="s">
        <v>907</v>
      </c>
      <c r="D708" s="10" t="s">
        <v>1037</v>
      </c>
      <c r="E708" s="53" t="str">
        <f t="shared" si="320"/>
        <v>GCO</v>
      </c>
      <c r="F708" s="53" t="str">
        <f t="shared" si="322"/>
        <v>GCI</v>
      </c>
      <c r="G708" s="53" t="str">
        <f t="shared" si="319"/>
        <v>F</v>
      </c>
      <c r="H708" s="54" t="s">
        <v>373</v>
      </c>
      <c r="I708" s="53" t="str">
        <f t="shared" si="323"/>
        <v>GCO-GCI-F034</v>
      </c>
      <c r="J708" s="61" t="s">
        <v>1167</v>
      </c>
      <c r="K708" s="55" t="s">
        <v>217</v>
      </c>
      <c r="L708" s="56">
        <f t="shared" si="312"/>
        <v>43069</v>
      </c>
      <c r="M708" s="57">
        <v>43069</v>
      </c>
      <c r="N708" s="51" t="str">
        <f t="shared" ca="1" si="321"/>
        <v/>
      </c>
      <c r="O708" s="58">
        <v>43336</v>
      </c>
      <c r="P708" s="59" t="s">
        <v>1719</v>
      </c>
      <c r="Q708" s="55">
        <v>1</v>
      </c>
      <c r="R708" s="54" t="s">
        <v>1160</v>
      </c>
      <c r="U708" s="12"/>
      <c r="W708" s="13"/>
      <c r="X708" s="13"/>
      <c r="Y708" s="13"/>
      <c r="Z708" s="14" t="str">
        <f t="shared" si="318"/>
        <v/>
      </c>
      <c r="AA708" s="15"/>
    </row>
    <row r="709" spans="1:28" s="11" customFormat="1" ht="18" x14ac:dyDescent="0.2">
      <c r="A709" s="51">
        <f>+SUBTOTAL(103,$D$4:D709)</f>
        <v>706</v>
      </c>
      <c r="B709" s="10" t="s">
        <v>881</v>
      </c>
      <c r="C709" s="10" t="s">
        <v>907</v>
      </c>
      <c r="D709" s="10" t="s">
        <v>1037</v>
      </c>
      <c r="E709" s="53" t="str">
        <f t="shared" si="320"/>
        <v>GCO</v>
      </c>
      <c r="F709" s="53" t="str">
        <f t="shared" si="322"/>
        <v>GCI</v>
      </c>
      <c r="G709" s="53" t="str">
        <f t="shared" si="319"/>
        <v>F</v>
      </c>
      <c r="H709" s="54" t="s">
        <v>375</v>
      </c>
      <c r="I709" s="53" t="str">
        <f t="shared" si="323"/>
        <v>GCO-GCI-F035</v>
      </c>
      <c r="J709" s="61" t="s">
        <v>1168</v>
      </c>
      <c r="K709" s="55" t="s">
        <v>28</v>
      </c>
      <c r="L709" s="56">
        <f t="shared" si="312"/>
        <v>43615</v>
      </c>
      <c r="M709" s="57">
        <v>43615</v>
      </c>
      <c r="N709" s="51">
        <f t="shared" ca="1" si="321"/>
        <v>260</v>
      </c>
      <c r="O709" s="58"/>
      <c r="P709" s="59" t="s">
        <v>2026</v>
      </c>
      <c r="Q709" s="55">
        <v>2</v>
      </c>
      <c r="R709" s="54" t="s">
        <v>1170</v>
      </c>
      <c r="U709" s="12"/>
      <c r="W709" s="13"/>
      <c r="X709" s="13"/>
      <c r="Y709" s="13"/>
      <c r="Z709" s="14" t="str">
        <f t="shared" si="318"/>
        <v/>
      </c>
      <c r="AA709" s="15"/>
    </row>
    <row r="710" spans="1:28" s="11" customFormat="1" x14ac:dyDescent="0.2">
      <c r="A710" s="51">
        <f>+SUBTOTAL(103,$D$4:D710)</f>
        <v>707</v>
      </c>
      <c r="B710" s="10" t="s">
        <v>881</v>
      </c>
      <c r="C710" s="10" t="s">
        <v>907</v>
      </c>
      <c r="D710" s="10" t="s">
        <v>1037</v>
      </c>
      <c r="E710" s="53" t="str">
        <f t="shared" si="320"/>
        <v>GCO</v>
      </c>
      <c r="F710" s="53" t="str">
        <f t="shared" si="322"/>
        <v>GCI</v>
      </c>
      <c r="G710" s="53" t="str">
        <f t="shared" si="319"/>
        <v>F</v>
      </c>
      <c r="H710" s="54" t="s">
        <v>377</v>
      </c>
      <c r="I710" s="53" t="str">
        <f t="shared" si="323"/>
        <v>GCO-GCI-F036</v>
      </c>
      <c r="J710" s="61" t="s">
        <v>1171</v>
      </c>
      <c r="K710" s="55" t="s">
        <v>28</v>
      </c>
      <c r="L710" s="56">
        <f t="shared" si="312"/>
        <v>43615</v>
      </c>
      <c r="M710" s="57">
        <v>43615</v>
      </c>
      <c r="N710" s="51">
        <f t="shared" ca="1" si="321"/>
        <v>260</v>
      </c>
      <c r="O710" s="58"/>
      <c r="P710" s="59" t="s">
        <v>2027</v>
      </c>
      <c r="Q710" s="55">
        <v>3</v>
      </c>
      <c r="R710" s="54" t="s">
        <v>1172</v>
      </c>
      <c r="U710" s="12"/>
      <c r="W710" s="13"/>
      <c r="X710" s="13"/>
      <c r="Y710" s="13"/>
      <c r="Z710" s="14" t="str">
        <f t="shared" si="318"/>
        <v/>
      </c>
      <c r="AA710" s="15"/>
    </row>
    <row r="711" spans="1:28" s="11" customFormat="1" x14ac:dyDescent="0.2">
      <c r="A711" s="51">
        <f>+SUBTOTAL(103,$D$4:D711)</f>
        <v>708</v>
      </c>
      <c r="B711" s="10" t="s">
        <v>881</v>
      </c>
      <c r="C711" s="10" t="s">
        <v>907</v>
      </c>
      <c r="D711" s="10" t="s">
        <v>1037</v>
      </c>
      <c r="E711" s="53" t="str">
        <f t="shared" si="320"/>
        <v>GCO</v>
      </c>
      <c r="F711" s="53" t="str">
        <f t="shared" si="322"/>
        <v>GCI</v>
      </c>
      <c r="G711" s="53" t="str">
        <f t="shared" si="319"/>
        <v>F</v>
      </c>
      <c r="H711" s="54" t="s">
        <v>379</v>
      </c>
      <c r="I711" s="53" t="str">
        <f t="shared" si="323"/>
        <v>GCO-GCI-F037</v>
      </c>
      <c r="J711" s="61" t="s">
        <v>2037</v>
      </c>
      <c r="K711" s="55" t="s">
        <v>28</v>
      </c>
      <c r="L711" s="56">
        <f t="shared" si="312"/>
        <v>43615</v>
      </c>
      <c r="M711" s="57">
        <v>43615</v>
      </c>
      <c r="N711" s="51">
        <f t="shared" ca="1" si="321"/>
        <v>260</v>
      </c>
      <c r="O711" s="58"/>
      <c r="P711" s="59" t="s">
        <v>2028</v>
      </c>
      <c r="Q711" s="55">
        <v>2</v>
      </c>
      <c r="R711" s="54" t="s">
        <v>1173</v>
      </c>
      <c r="U711" s="12"/>
      <c r="W711" s="13"/>
      <c r="X711" s="13"/>
      <c r="Y711" s="13"/>
      <c r="Z711" s="14" t="str">
        <f t="shared" si="318"/>
        <v/>
      </c>
      <c r="AA711" s="15"/>
    </row>
    <row r="712" spans="1:28" s="11" customFormat="1" ht="18" x14ac:dyDescent="0.2">
      <c r="A712" s="51">
        <f>+SUBTOTAL(103,$D$4:D712)</f>
        <v>709</v>
      </c>
      <c r="B712" s="10" t="s">
        <v>881</v>
      </c>
      <c r="C712" s="10" t="s">
        <v>907</v>
      </c>
      <c r="D712" s="10" t="s">
        <v>1037</v>
      </c>
      <c r="E712" s="53" t="str">
        <f t="shared" si="320"/>
        <v>GCO</v>
      </c>
      <c r="F712" s="53" t="str">
        <f t="shared" si="322"/>
        <v>GCI</v>
      </c>
      <c r="G712" s="53" t="str">
        <f t="shared" si="319"/>
        <v>F</v>
      </c>
      <c r="H712" s="54" t="s">
        <v>381</v>
      </c>
      <c r="I712" s="53" t="str">
        <f t="shared" si="323"/>
        <v>GCO-GCI-F038</v>
      </c>
      <c r="J712" s="61" t="s">
        <v>2029</v>
      </c>
      <c r="K712" s="55" t="s">
        <v>28</v>
      </c>
      <c r="L712" s="56">
        <f t="shared" si="312"/>
        <v>43615</v>
      </c>
      <c r="M712" s="57">
        <v>43615</v>
      </c>
      <c r="N712" s="51">
        <f t="shared" ca="1" si="321"/>
        <v>260</v>
      </c>
      <c r="O712" s="58"/>
      <c r="P712" s="59" t="s">
        <v>2030</v>
      </c>
      <c r="Q712" s="55">
        <v>2</v>
      </c>
      <c r="R712" s="54" t="s">
        <v>1174</v>
      </c>
      <c r="U712" s="12"/>
      <c r="W712" s="13"/>
      <c r="X712" s="13"/>
      <c r="Y712" s="13"/>
      <c r="Z712" s="14" t="str">
        <f t="shared" si="318"/>
        <v/>
      </c>
      <c r="AA712" s="15"/>
    </row>
    <row r="713" spans="1:28" s="11" customFormat="1" ht="18" x14ac:dyDescent="0.2">
      <c r="A713" s="51">
        <f>+SUBTOTAL(103,$D$4:D713)</f>
        <v>710</v>
      </c>
      <c r="B713" s="10" t="s">
        <v>881</v>
      </c>
      <c r="C713" s="10" t="s">
        <v>907</v>
      </c>
      <c r="D713" s="10" t="s">
        <v>1037</v>
      </c>
      <c r="E713" s="53" t="str">
        <f t="shared" si="320"/>
        <v>GCO</v>
      </c>
      <c r="F713" s="53" t="str">
        <f t="shared" si="322"/>
        <v>GCI</v>
      </c>
      <c r="G713" s="53" t="str">
        <f t="shared" si="319"/>
        <v>F</v>
      </c>
      <c r="H713" s="54" t="s">
        <v>383</v>
      </c>
      <c r="I713" s="53" t="str">
        <f t="shared" si="323"/>
        <v>GCO-GCI-F039</v>
      </c>
      <c r="J713" s="61" t="s">
        <v>2031</v>
      </c>
      <c r="K713" s="55" t="s">
        <v>28</v>
      </c>
      <c r="L713" s="56">
        <f t="shared" si="312"/>
        <v>43615</v>
      </c>
      <c r="M713" s="57">
        <v>43615</v>
      </c>
      <c r="N713" s="51">
        <f t="shared" ca="1" si="321"/>
        <v>260</v>
      </c>
      <c r="O713" s="58"/>
      <c r="P713" s="59" t="s">
        <v>2027</v>
      </c>
      <c r="Q713" s="55">
        <v>3</v>
      </c>
      <c r="R713" s="54" t="s">
        <v>269</v>
      </c>
      <c r="U713" s="12"/>
      <c r="W713" s="13"/>
      <c r="X713" s="13"/>
      <c r="Y713" s="13"/>
      <c r="Z713" s="14" t="str">
        <f t="shared" si="318"/>
        <v/>
      </c>
      <c r="AA713" s="15"/>
    </row>
    <row r="714" spans="1:28" s="11" customFormat="1" x14ac:dyDescent="0.2">
      <c r="A714" s="51">
        <f>+SUBTOTAL(103,$D$4:D714)</f>
        <v>711</v>
      </c>
      <c r="B714" s="10" t="s">
        <v>881</v>
      </c>
      <c r="C714" s="10" t="s">
        <v>907</v>
      </c>
      <c r="D714" s="10" t="s">
        <v>1037</v>
      </c>
      <c r="E714" s="53" t="str">
        <f t="shared" si="320"/>
        <v>GCO</v>
      </c>
      <c r="F714" s="53" t="str">
        <f t="shared" si="322"/>
        <v>GCI</v>
      </c>
      <c r="G714" s="53" t="str">
        <f t="shared" si="319"/>
        <v>F</v>
      </c>
      <c r="H714" s="54" t="s">
        <v>385</v>
      </c>
      <c r="I714" s="53" t="str">
        <f t="shared" si="323"/>
        <v>GCO-GCI-F040</v>
      </c>
      <c r="J714" s="61" t="s">
        <v>268</v>
      </c>
      <c r="K714" s="55" t="s">
        <v>217</v>
      </c>
      <c r="L714" s="56">
        <f t="shared" si="312"/>
        <v>43069</v>
      </c>
      <c r="M714" s="57">
        <v>43069</v>
      </c>
      <c r="N714" s="51" t="str">
        <f t="shared" ca="1" si="321"/>
        <v/>
      </c>
      <c r="O714" s="58">
        <v>43185</v>
      </c>
      <c r="P714" s="59" t="s">
        <v>1175</v>
      </c>
      <c r="Q714" s="55">
        <v>1</v>
      </c>
      <c r="R714" s="54" t="s">
        <v>1146</v>
      </c>
      <c r="U714" s="12"/>
      <c r="W714" s="13"/>
      <c r="X714" s="13"/>
      <c r="Y714" s="13"/>
      <c r="Z714" s="14" t="str">
        <f t="shared" si="318"/>
        <v/>
      </c>
      <c r="AA714" s="15"/>
    </row>
    <row r="715" spans="1:28" s="11" customFormat="1" x14ac:dyDescent="0.2">
      <c r="A715" s="51">
        <f>+SUBTOTAL(103,$D$4:D715)</f>
        <v>712</v>
      </c>
      <c r="B715" s="10" t="s">
        <v>881</v>
      </c>
      <c r="C715" s="10" t="s">
        <v>907</v>
      </c>
      <c r="D715" s="10" t="s">
        <v>1037</v>
      </c>
      <c r="E715" s="53" t="str">
        <f t="shared" si="320"/>
        <v>GCO</v>
      </c>
      <c r="F715" s="53" t="str">
        <f t="shared" si="322"/>
        <v>GCI</v>
      </c>
      <c r="G715" s="53" t="str">
        <f t="shared" si="319"/>
        <v>F</v>
      </c>
      <c r="H715" s="54" t="s">
        <v>387</v>
      </c>
      <c r="I715" s="53" t="str">
        <f t="shared" si="323"/>
        <v>GCO-GCI-F041</v>
      </c>
      <c r="J715" s="61" t="s">
        <v>1176</v>
      </c>
      <c r="K715" s="55" t="s">
        <v>28</v>
      </c>
      <c r="L715" s="56">
        <f t="shared" si="312"/>
        <v>43035</v>
      </c>
      <c r="M715" s="57">
        <v>43035</v>
      </c>
      <c r="N715" s="51">
        <f t="shared" ca="1" si="321"/>
        <v>833</v>
      </c>
      <c r="O715" s="58"/>
      <c r="P715" s="59" t="s">
        <v>1169</v>
      </c>
      <c r="Q715" s="55">
        <v>1</v>
      </c>
      <c r="R715" s="54" t="s">
        <v>1177</v>
      </c>
      <c r="U715" s="12"/>
      <c r="W715" s="13"/>
      <c r="X715" s="13"/>
      <c r="Y715" s="13"/>
      <c r="Z715" s="14" t="str">
        <f t="shared" si="318"/>
        <v/>
      </c>
      <c r="AA715" s="15"/>
    </row>
    <row r="716" spans="1:28" s="11" customFormat="1" ht="18" x14ac:dyDescent="0.2">
      <c r="A716" s="51">
        <f>+SUBTOTAL(103,$D$4:D716)</f>
        <v>713</v>
      </c>
      <c r="B716" s="10" t="s">
        <v>881</v>
      </c>
      <c r="C716" s="10" t="s">
        <v>907</v>
      </c>
      <c r="D716" s="10" t="s">
        <v>1037</v>
      </c>
      <c r="E716" s="53" t="str">
        <f t="shared" si="320"/>
        <v>GCO</v>
      </c>
      <c r="F716" s="53" t="str">
        <f t="shared" si="322"/>
        <v>GCI</v>
      </c>
      <c r="G716" s="53" t="str">
        <f t="shared" si="319"/>
        <v>F</v>
      </c>
      <c r="H716" s="54" t="s">
        <v>389</v>
      </c>
      <c r="I716" s="53" t="str">
        <f t="shared" si="323"/>
        <v>GCO-GCI-F042</v>
      </c>
      <c r="J716" s="61" t="s">
        <v>1178</v>
      </c>
      <c r="K716" s="55" t="s">
        <v>28</v>
      </c>
      <c r="L716" s="56">
        <f t="shared" si="312"/>
        <v>43069</v>
      </c>
      <c r="M716" s="57">
        <v>43069</v>
      </c>
      <c r="N716" s="51">
        <f t="shared" ca="1" si="321"/>
        <v>800</v>
      </c>
      <c r="O716" s="58"/>
      <c r="P716" s="59" t="s">
        <v>1720</v>
      </c>
      <c r="Q716" s="55">
        <v>1</v>
      </c>
      <c r="R716" s="54" t="s">
        <v>1179</v>
      </c>
      <c r="U716" s="12"/>
      <c r="W716" s="13"/>
      <c r="X716" s="13"/>
      <c r="Y716" s="13"/>
      <c r="Z716" s="14" t="str">
        <f t="shared" si="318"/>
        <v/>
      </c>
      <c r="AA716" s="15"/>
    </row>
    <row r="717" spans="1:28" s="11" customFormat="1" x14ac:dyDescent="0.2">
      <c r="A717" s="51">
        <f>+SUBTOTAL(103,$D$4:D717)</f>
        <v>714</v>
      </c>
      <c r="B717" s="10" t="s">
        <v>881</v>
      </c>
      <c r="C717" s="10" t="s">
        <v>907</v>
      </c>
      <c r="D717" s="10" t="s">
        <v>1037</v>
      </c>
      <c r="E717" s="53" t="str">
        <f t="shared" si="320"/>
        <v>GCO</v>
      </c>
      <c r="F717" s="53" t="str">
        <f t="shared" si="322"/>
        <v>GCI</v>
      </c>
      <c r="G717" s="53" t="str">
        <f t="shared" si="319"/>
        <v>F</v>
      </c>
      <c r="H717" s="54" t="s">
        <v>391</v>
      </c>
      <c r="I717" s="53" t="str">
        <f t="shared" si="323"/>
        <v>GCO-GCI-F043</v>
      </c>
      <c r="J717" s="61" t="s">
        <v>1180</v>
      </c>
      <c r="K717" s="55" t="s">
        <v>28</v>
      </c>
      <c r="L717" s="56">
        <f t="shared" si="312"/>
        <v>43069</v>
      </c>
      <c r="M717" s="57">
        <v>43069</v>
      </c>
      <c r="N717" s="51">
        <f t="shared" ca="1" si="321"/>
        <v>800</v>
      </c>
      <c r="O717" s="58"/>
      <c r="P717" s="59" t="s">
        <v>1720</v>
      </c>
      <c r="Q717" s="55">
        <v>1</v>
      </c>
      <c r="R717" s="54" t="s">
        <v>1181</v>
      </c>
      <c r="U717" s="12"/>
      <c r="W717" s="13"/>
      <c r="X717" s="13"/>
      <c r="Y717" s="13"/>
      <c r="Z717" s="14" t="str">
        <f t="shared" si="318"/>
        <v/>
      </c>
      <c r="AA717" s="15"/>
    </row>
    <row r="718" spans="1:28" s="11" customFormat="1" ht="18" x14ac:dyDescent="0.2">
      <c r="A718" s="51">
        <f>+SUBTOTAL(103,$D$4:D718)</f>
        <v>715</v>
      </c>
      <c r="B718" s="10" t="s">
        <v>881</v>
      </c>
      <c r="C718" s="10" t="s">
        <v>907</v>
      </c>
      <c r="D718" s="10" t="s">
        <v>1037</v>
      </c>
      <c r="E718" s="53" t="str">
        <f t="shared" si="320"/>
        <v>GCO</v>
      </c>
      <c r="F718" s="53" t="str">
        <f t="shared" si="322"/>
        <v>GCI</v>
      </c>
      <c r="G718" s="53" t="str">
        <f t="shared" si="319"/>
        <v>F</v>
      </c>
      <c r="H718" s="54" t="s">
        <v>393</v>
      </c>
      <c r="I718" s="53" t="str">
        <f t="shared" si="323"/>
        <v>GCO-GCI-F044</v>
      </c>
      <c r="J718" s="61" t="s">
        <v>1182</v>
      </c>
      <c r="K718" s="55" t="s">
        <v>217</v>
      </c>
      <c r="L718" s="56">
        <f t="shared" si="312"/>
        <v>43069</v>
      </c>
      <c r="M718" s="57">
        <v>43069</v>
      </c>
      <c r="N718" s="51" t="str">
        <f t="shared" ca="1" si="321"/>
        <v/>
      </c>
      <c r="O718" s="58">
        <v>43271</v>
      </c>
      <c r="P718" s="59" t="s">
        <v>1583</v>
      </c>
      <c r="Q718" s="55">
        <v>1</v>
      </c>
      <c r="R718" s="54" t="s">
        <v>1183</v>
      </c>
      <c r="U718" s="12"/>
      <c r="W718" s="13"/>
      <c r="X718" s="13"/>
      <c r="Y718" s="13"/>
      <c r="Z718" s="14" t="str">
        <f t="shared" si="318"/>
        <v/>
      </c>
      <c r="AA718" s="15"/>
    </row>
    <row r="719" spans="1:28" s="11" customFormat="1" ht="18" x14ac:dyDescent="0.2">
      <c r="A719" s="51">
        <f>+SUBTOTAL(103,$D$4:D719)</f>
        <v>716</v>
      </c>
      <c r="B719" s="10" t="s">
        <v>881</v>
      </c>
      <c r="C719" s="10" t="s">
        <v>907</v>
      </c>
      <c r="D719" s="10" t="s">
        <v>1037</v>
      </c>
      <c r="E719" s="53" t="str">
        <f t="shared" si="320"/>
        <v>GCO</v>
      </c>
      <c r="F719" s="53" t="str">
        <f t="shared" si="322"/>
        <v>GCI</v>
      </c>
      <c r="G719" s="53" t="str">
        <f t="shared" si="319"/>
        <v>F</v>
      </c>
      <c r="H719" s="54" t="s">
        <v>395</v>
      </c>
      <c r="I719" s="53" t="str">
        <f t="shared" si="323"/>
        <v>GCO-GCI-F045</v>
      </c>
      <c r="J719" s="61" t="s">
        <v>1184</v>
      </c>
      <c r="K719" s="55" t="s">
        <v>28</v>
      </c>
      <c r="L719" s="56">
        <f t="shared" si="312"/>
        <v>43314</v>
      </c>
      <c r="M719" s="57">
        <v>43314</v>
      </c>
      <c r="N719" s="51">
        <f t="shared" ca="1" si="321"/>
        <v>558</v>
      </c>
      <c r="O719" s="58"/>
      <c r="P719" s="59" t="s">
        <v>1674</v>
      </c>
      <c r="Q719" s="55">
        <v>2</v>
      </c>
      <c r="R719" s="54" t="s">
        <v>1181</v>
      </c>
      <c r="U719" s="12"/>
      <c r="W719" s="13"/>
      <c r="X719" s="13"/>
      <c r="Y719" s="13"/>
      <c r="Z719" s="14" t="str">
        <f t="shared" si="318"/>
        <v/>
      </c>
      <c r="AA719" s="15"/>
    </row>
    <row r="720" spans="1:28" s="11" customFormat="1" ht="18" x14ac:dyDescent="0.2">
      <c r="A720" s="51">
        <f>+SUBTOTAL(103,$D$4:D720)</f>
        <v>717</v>
      </c>
      <c r="B720" s="10" t="s">
        <v>881</v>
      </c>
      <c r="C720" s="10" t="s">
        <v>907</v>
      </c>
      <c r="D720" s="10" t="s">
        <v>1037</v>
      </c>
      <c r="E720" s="53" t="str">
        <f t="shared" si="320"/>
        <v>GCO</v>
      </c>
      <c r="F720" s="53" t="str">
        <f t="shared" si="322"/>
        <v>GCI</v>
      </c>
      <c r="G720" s="53" t="str">
        <f t="shared" si="319"/>
        <v>F</v>
      </c>
      <c r="H720" s="54" t="s">
        <v>397</v>
      </c>
      <c r="I720" s="53" t="str">
        <f t="shared" si="323"/>
        <v>GCO-GCI-F046</v>
      </c>
      <c r="J720" s="61" t="s">
        <v>1185</v>
      </c>
      <c r="K720" s="55" t="s">
        <v>28</v>
      </c>
      <c r="L720" s="56">
        <f t="shared" ref="L720:L783" si="324">+IF(M720=0,"",VALUE(M720))</f>
        <v>43314</v>
      </c>
      <c r="M720" s="57">
        <v>43314</v>
      </c>
      <c r="N720" s="51">
        <f t="shared" ca="1" si="321"/>
        <v>558</v>
      </c>
      <c r="O720" s="58"/>
      <c r="P720" s="59" t="s">
        <v>1674</v>
      </c>
      <c r="Q720" s="55">
        <v>2</v>
      </c>
      <c r="R720" s="54" t="s">
        <v>1186</v>
      </c>
      <c r="U720" s="12"/>
      <c r="W720" s="13"/>
      <c r="X720" s="13"/>
      <c r="Y720" s="13"/>
      <c r="Z720" s="14" t="str">
        <f t="shared" si="318"/>
        <v/>
      </c>
      <c r="AA720" s="15"/>
    </row>
    <row r="721" spans="1:27" s="11" customFormat="1" x14ac:dyDescent="0.2">
      <c r="A721" s="51">
        <f>+SUBTOTAL(103,$D$4:D721)</f>
        <v>718</v>
      </c>
      <c r="B721" s="10" t="s">
        <v>881</v>
      </c>
      <c r="C721" s="10" t="s">
        <v>907</v>
      </c>
      <c r="D721" s="10" t="s">
        <v>1037</v>
      </c>
      <c r="E721" s="53" t="str">
        <f t="shared" si="320"/>
        <v>GCO</v>
      </c>
      <c r="F721" s="53" t="str">
        <f t="shared" si="322"/>
        <v>GCI</v>
      </c>
      <c r="G721" s="53" t="str">
        <f t="shared" si="319"/>
        <v>F</v>
      </c>
      <c r="H721" s="54" t="s">
        <v>399</v>
      </c>
      <c r="I721" s="53" t="str">
        <f t="shared" si="323"/>
        <v>GCO-GCI-F047</v>
      </c>
      <c r="J721" s="61" t="s">
        <v>1187</v>
      </c>
      <c r="K721" s="55" t="s">
        <v>28</v>
      </c>
      <c r="L721" s="56">
        <f t="shared" si="324"/>
        <v>43314</v>
      </c>
      <c r="M721" s="57">
        <v>43314</v>
      </c>
      <c r="N721" s="51">
        <f t="shared" ca="1" si="321"/>
        <v>558</v>
      </c>
      <c r="O721" s="58"/>
      <c r="P721" s="59" t="s">
        <v>1674</v>
      </c>
      <c r="Q721" s="55">
        <v>2</v>
      </c>
      <c r="R721" s="54" t="s">
        <v>1188</v>
      </c>
      <c r="U721" s="12"/>
      <c r="W721" s="13"/>
      <c r="X721" s="13"/>
      <c r="Y721" s="13"/>
      <c r="Z721" s="14" t="str">
        <f t="shared" si="318"/>
        <v/>
      </c>
      <c r="AA721" s="15"/>
    </row>
    <row r="722" spans="1:27" s="11" customFormat="1" x14ac:dyDescent="0.2">
      <c r="A722" s="51">
        <f>+SUBTOTAL(103,$D$4:D722)</f>
        <v>719</v>
      </c>
      <c r="B722" s="10" t="s">
        <v>881</v>
      </c>
      <c r="C722" s="10" t="s">
        <v>907</v>
      </c>
      <c r="D722" s="10" t="s">
        <v>1037</v>
      </c>
      <c r="E722" s="53" t="str">
        <f t="shared" si="320"/>
        <v>GCO</v>
      </c>
      <c r="F722" s="53" t="str">
        <f t="shared" si="322"/>
        <v>GCI</v>
      </c>
      <c r="G722" s="53" t="str">
        <f t="shared" si="319"/>
        <v>F</v>
      </c>
      <c r="H722" s="54" t="s">
        <v>401</v>
      </c>
      <c r="I722" s="53" t="str">
        <f t="shared" si="323"/>
        <v>GCO-GCI-F048</v>
      </c>
      <c r="J722" s="61" t="s">
        <v>1189</v>
      </c>
      <c r="K722" s="55" t="s">
        <v>28</v>
      </c>
      <c r="L722" s="56">
        <f t="shared" si="324"/>
        <v>43314</v>
      </c>
      <c r="M722" s="57">
        <v>43314</v>
      </c>
      <c r="N722" s="51">
        <f t="shared" ca="1" si="321"/>
        <v>558</v>
      </c>
      <c r="O722" s="58"/>
      <c r="P722" s="59" t="s">
        <v>1674</v>
      </c>
      <c r="Q722" s="55">
        <v>2</v>
      </c>
      <c r="R722" s="54" t="s">
        <v>1190</v>
      </c>
      <c r="U722" s="12"/>
      <c r="W722" s="13"/>
      <c r="X722" s="13"/>
      <c r="Y722" s="13"/>
      <c r="Z722" s="14" t="str">
        <f t="shared" si="318"/>
        <v/>
      </c>
      <c r="AA722" s="15"/>
    </row>
    <row r="723" spans="1:27" s="11" customFormat="1" ht="18" x14ac:dyDescent="0.2">
      <c r="A723" s="51">
        <f>+SUBTOTAL(103,$D$4:D723)</f>
        <v>720</v>
      </c>
      <c r="B723" s="10" t="s">
        <v>881</v>
      </c>
      <c r="C723" s="10" t="s">
        <v>907</v>
      </c>
      <c r="D723" s="10" t="s">
        <v>1037</v>
      </c>
      <c r="E723" s="53" t="str">
        <f t="shared" si="320"/>
        <v>GCO</v>
      </c>
      <c r="F723" s="53" t="str">
        <f t="shared" si="322"/>
        <v>GCI</v>
      </c>
      <c r="G723" s="53" t="str">
        <f t="shared" si="319"/>
        <v>F</v>
      </c>
      <c r="H723" s="54" t="s">
        <v>403</v>
      </c>
      <c r="I723" s="53" t="str">
        <f t="shared" si="323"/>
        <v>GCO-GCI-F049</v>
      </c>
      <c r="J723" s="61" t="s">
        <v>1191</v>
      </c>
      <c r="K723" s="55" t="s">
        <v>28</v>
      </c>
      <c r="L723" s="56">
        <f t="shared" si="324"/>
        <v>43069</v>
      </c>
      <c r="M723" s="57">
        <v>43069</v>
      </c>
      <c r="N723" s="51">
        <f t="shared" ca="1" si="321"/>
        <v>800</v>
      </c>
      <c r="O723" s="58"/>
      <c r="P723" s="59" t="s">
        <v>1720</v>
      </c>
      <c r="Q723" s="55">
        <v>1</v>
      </c>
      <c r="R723" s="54" t="s">
        <v>1192</v>
      </c>
      <c r="U723" s="12"/>
      <c r="W723" s="13"/>
      <c r="X723" s="13"/>
      <c r="Y723" s="13"/>
      <c r="Z723" s="14" t="str">
        <f t="shared" si="318"/>
        <v/>
      </c>
      <c r="AA723" s="15"/>
    </row>
    <row r="724" spans="1:27" s="11" customFormat="1" x14ac:dyDescent="0.2">
      <c r="A724" s="51">
        <f>+SUBTOTAL(103,$D$4:D724)</f>
        <v>721</v>
      </c>
      <c r="B724" s="10" t="s">
        <v>881</v>
      </c>
      <c r="C724" s="10" t="s">
        <v>907</v>
      </c>
      <c r="D724" s="10" t="s">
        <v>1037</v>
      </c>
      <c r="E724" s="53" t="str">
        <f t="shared" si="320"/>
        <v>GCO</v>
      </c>
      <c r="F724" s="53" t="str">
        <f t="shared" si="322"/>
        <v>GCI</v>
      </c>
      <c r="G724" s="53" t="str">
        <f t="shared" si="319"/>
        <v>F</v>
      </c>
      <c r="H724" s="54" t="s">
        <v>405</v>
      </c>
      <c r="I724" s="53" t="str">
        <f t="shared" si="323"/>
        <v>GCO-GCI-F050</v>
      </c>
      <c r="J724" s="61" t="s">
        <v>973</v>
      </c>
      <c r="K724" s="55" t="s">
        <v>28</v>
      </c>
      <c r="L724" s="56">
        <f t="shared" si="324"/>
        <v>43269</v>
      </c>
      <c r="M724" s="57">
        <v>43269</v>
      </c>
      <c r="N724" s="51">
        <f t="shared" ca="1" si="321"/>
        <v>602</v>
      </c>
      <c r="O724" s="58"/>
      <c r="P724" s="59" t="s">
        <v>1569</v>
      </c>
      <c r="Q724" s="55">
        <v>2</v>
      </c>
      <c r="R724" s="54" t="s">
        <v>1193</v>
      </c>
      <c r="U724" s="12"/>
      <c r="W724" s="13"/>
      <c r="X724" s="13"/>
      <c r="Y724" s="13"/>
      <c r="Z724" s="14" t="str">
        <f t="shared" si="318"/>
        <v/>
      </c>
      <c r="AA724" s="15"/>
    </row>
    <row r="725" spans="1:27" s="11" customFormat="1" x14ac:dyDescent="0.2">
      <c r="A725" s="51">
        <f>+SUBTOTAL(103,$D$4:D725)</f>
        <v>722</v>
      </c>
      <c r="B725" s="10" t="s">
        <v>881</v>
      </c>
      <c r="C725" s="10" t="s">
        <v>907</v>
      </c>
      <c r="D725" s="10" t="s">
        <v>1037</v>
      </c>
      <c r="E725" s="53" t="str">
        <f t="shared" si="320"/>
        <v>GCO</v>
      </c>
      <c r="F725" s="53" t="str">
        <f t="shared" si="322"/>
        <v>GCI</v>
      </c>
      <c r="G725" s="53" t="str">
        <f t="shared" si="319"/>
        <v>F</v>
      </c>
      <c r="H725" s="54" t="s">
        <v>407</v>
      </c>
      <c r="I725" s="53" t="str">
        <f t="shared" si="323"/>
        <v>GCO-GCI-F051</v>
      </c>
      <c r="J725" s="61" t="s">
        <v>975</v>
      </c>
      <c r="K725" s="55" t="s">
        <v>217</v>
      </c>
      <c r="L725" s="56">
        <f t="shared" si="324"/>
        <v>43269</v>
      </c>
      <c r="M725" s="57">
        <v>43269</v>
      </c>
      <c r="N725" s="51" t="str">
        <f t="shared" ca="1" si="321"/>
        <v/>
      </c>
      <c r="O725" s="58">
        <v>43269</v>
      </c>
      <c r="P725" s="59" t="s">
        <v>1572</v>
      </c>
      <c r="Q725" s="55">
        <v>1</v>
      </c>
      <c r="R725" s="54" t="s">
        <v>1194</v>
      </c>
      <c r="U725" s="12"/>
      <c r="W725" s="13"/>
      <c r="X725" s="13"/>
      <c r="Y725" s="13"/>
      <c r="Z725" s="14" t="str">
        <f t="shared" si="318"/>
        <v/>
      </c>
      <c r="AA725" s="15"/>
    </row>
    <row r="726" spans="1:27" s="11" customFormat="1" x14ac:dyDescent="0.2">
      <c r="A726" s="51">
        <f>+SUBTOTAL(103,$D$4:D726)</f>
        <v>723</v>
      </c>
      <c r="B726" s="10" t="s">
        <v>881</v>
      </c>
      <c r="C726" s="10" t="s">
        <v>907</v>
      </c>
      <c r="D726" s="10" t="s">
        <v>1037</v>
      </c>
      <c r="E726" s="53" t="str">
        <f t="shared" si="320"/>
        <v>GCO</v>
      </c>
      <c r="F726" s="53" t="str">
        <f t="shared" si="322"/>
        <v>GCI</v>
      </c>
      <c r="G726" s="53" t="str">
        <f t="shared" si="319"/>
        <v>F</v>
      </c>
      <c r="H726" s="54" t="s">
        <v>409</v>
      </c>
      <c r="I726" s="53" t="str">
        <f t="shared" si="323"/>
        <v>GCO-GCI-F052</v>
      </c>
      <c r="J726" s="61" t="s">
        <v>1195</v>
      </c>
      <c r="K726" s="55" t="s">
        <v>28</v>
      </c>
      <c r="L726" s="56">
        <f t="shared" si="324"/>
        <v>43069</v>
      </c>
      <c r="M726" s="57">
        <v>43069</v>
      </c>
      <c r="N726" s="51">
        <f t="shared" ca="1" si="321"/>
        <v>800</v>
      </c>
      <c r="O726" s="58"/>
      <c r="P726" s="59" t="s">
        <v>1718</v>
      </c>
      <c r="Q726" s="55">
        <v>1</v>
      </c>
      <c r="R726" s="54" t="s">
        <v>1196</v>
      </c>
      <c r="U726" s="12"/>
      <c r="W726" s="13"/>
      <c r="X726" s="13"/>
      <c r="Y726" s="13"/>
      <c r="Z726" s="14" t="str">
        <f t="shared" si="318"/>
        <v/>
      </c>
      <c r="AA726" s="15"/>
    </row>
    <row r="727" spans="1:27" s="11" customFormat="1" x14ac:dyDescent="0.2">
      <c r="A727" s="51">
        <f>+SUBTOTAL(103,$D$4:D727)</f>
        <v>724</v>
      </c>
      <c r="B727" s="10" t="s">
        <v>881</v>
      </c>
      <c r="C727" s="10" t="s">
        <v>907</v>
      </c>
      <c r="D727" s="10" t="s">
        <v>1037</v>
      </c>
      <c r="E727" s="53" t="str">
        <f t="shared" si="320"/>
        <v>GCO</v>
      </c>
      <c r="F727" s="53" t="str">
        <f t="shared" si="322"/>
        <v>GCI</v>
      </c>
      <c r="G727" s="53" t="str">
        <f t="shared" si="319"/>
        <v>F</v>
      </c>
      <c r="H727" s="54" t="s">
        <v>411</v>
      </c>
      <c r="I727" s="53" t="str">
        <f t="shared" si="323"/>
        <v>GCO-GCI-F053</v>
      </c>
      <c r="J727" s="61" t="s">
        <v>1197</v>
      </c>
      <c r="K727" s="55" t="s">
        <v>217</v>
      </c>
      <c r="L727" s="56">
        <f t="shared" si="324"/>
        <v>43167</v>
      </c>
      <c r="M727" s="57">
        <v>43167</v>
      </c>
      <c r="N727" s="51" t="str">
        <f t="shared" ca="1" si="321"/>
        <v/>
      </c>
      <c r="O727" s="58"/>
      <c r="P727" s="59" t="s">
        <v>1101</v>
      </c>
      <c r="Q727" s="55">
        <v>1</v>
      </c>
      <c r="R727" s="54" t="s">
        <v>1113</v>
      </c>
      <c r="U727" s="12"/>
      <c r="W727" s="13"/>
      <c r="X727" s="13"/>
      <c r="Y727" s="13"/>
      <c r="Z727" s="14" t="str">
        <f t="shared" si="318"/>
        <v/>
      </c>
      <c r="AA727" s="15"/>
    </row>
    <row r="728" spans="1:27" s="11" customFormat="1" ht="18" x14ac:dyDescent="0.2">
      <c r="A728" s="51">
        <f>+SUBTOTAL(103,$D$4:D728)</f>
        <v>725</v>
      </c>
      <c r="B728" s="10" t="s">
        <v>881</v>
      </c>
      <c r="C728" s="10" t="s">
        <v>907</v>
      </c>
      <c r="D728" s="10" t="s">
        <v>1037</v>
      </c>
      <c r="E728" s="53" t="str">
        <f t="shared" si="320"/>
        <v>GCO</v>
      </c>
      <c r="F728" s="53" t="str">
        <f t="shared" si="322"/>
        <v>GCI</v>
      </c>
      <c r="G728" s="53" t="str">
        <f t="shared" si="319"/>
        <v>F</v>
      </c>
      <c r="H728" s="54" t="s">
        <v>413</v>
      </c>
      <c r="I728" s="53" t="str">
        <f t="shared" si="323"/>
        <v>GCO-GCI-F054</v>
      </c>
      <c r="J728" s="61" t="s">
        <v>1198</v>
      </c>
      <c r="K728" s="55" t="s">
        <v>217</v>
      </c>
      <c r="L728" s="56">
        <f t="shared" si="324"/>
        <v>43069</v>
      </c>
      <c r="M728" s="57">
        <v>43069</v>
      </c>
      <c r="N728" s="51" t="str">
        <f t="shared" ca="1" si="321"/>
        <v/>
      </c>
      <c r="O728" s="58">
        <v>43762</v>
      </c>
      <c r="P728" s="59" t="s">
        <v>2195</v>
      </c>
      <c r="Q728" s="55">
        <v>1</v>
      </c>
      <c r="R728" s="54" t="s">
        <v>1111</v>
      </c>
      <c r="U728" s="12"/>
      <c r="W728" s="13"/>
      <c r="X728" s="13"/>
      <c r="Y728" s="13"/>
      <c r="Z728" s="14" t="str">
        <f t="shared" si="318"/>
        <v/>
      </c>
      <c r="AA728" s="15"/>
    </row>
    <row r="729" spans="1:27" s="11" customFormat="1" x14ac:dyDescent="0.2">
      <c r="A729" s="51">
        <f>+SUBTOTAL(103,$D$4:D729)</f>
        <v>726</v>
      </c>
      <c r="B729" s="10" t="s">
        <v>881</v>
      </c>
      <c r="C729" s="10" t="s">
        <v>907</v>
      </c>
      <c r="D729" s="10" t="s">
        <v>1037</v>
      </c>
      <c r="E729" s="53" t="str">
        <f t="shared" si="320"/>
        <v>GCO</v>
      </c>
      <c r="F729" s="53" t="str">
        <f t="shared" si="322"/>
        <v>GCI</v>
      </c>
      <c r="G729" s="53" t="str">
        <f t="shared" si="319"/>
        <v>F</v>
      </c>
      <c r="H729" s="54" t="s">
        <v>415</v>
      </c>
      <c r="I729" s="53" t="str">
        <f t="shared" si="323"/>
        <v>GCO-GCI-F055</v>
      </c>
      <c r="J729" s="61" t="s">
        <v>1199</v>
      </c>
      <c r="K729" s="55" t="s">
        <v>28</v>
      </c>
      <c r="L729" s="56">
        <f t="shared" si="324"/>
        <v>43202</v>
      </c>
      <c r="M729" s="57">
        <v>43202</v>
      </c>
      <c r="N729" s="51">
        <f t="shared" ca="1" si="321"/>
        <v>668</v>
      </c>
      <c r="O729" s="58"/>
      <c r="P729" s="59" t="s">
        <v>1533</v>
      </c>
      <c r="Q729" s="55">
        <v>2</v>
      </c>
      <c r="R729" s="54" t="s">
        <v>1200</v>
      </c>
      <c r="U729" s="12"/>
      <c r="W729" s="13"/>
      <c r="X729" s="13"/>
      <c r="Y729" s="13"/>
      <c r="Z729" s="14" t="str">
        <f t="shared" si="318"/>
        <v/>
      </c>
      <c r="AA729" s="15"/>
    </row>
    <row r="730" spans="1:27" s="11" customFormat="1" x14ac:dyDescent="0.2">
      <c r="A730" s="51">
        <f>+SUBTOTAL(103,$D$4:D730)</f>
        <v>727</v>
      </c>
      <c r="B730" s="10" t="s">
        <v>881</v>
      </c>
      <c r="C730" s="10" t="s">
        <v>907</v>
      </c>
      <c r="D730" s="10" t="s">
        <v>1037</v>
      </c>
      <c r="E730" s="53" t="str">
        <f t="shared" si="320"/>
        <v>GCO</v>
      </c>
      <c r="F730" s="53" t="str">
        <f t="shared" si="322"/>
        <v>GCI</v>
      </c>
      <c r="G730" s="53" t="str">
        <f t="shared" si="319"/>
        <v>F</v>
      </c>
      <c r="H730" s="54" t="s">
        <v>417</v>
      </c>
      <c r="I730" s="53" t="str">
        <f t="shared" si="323"/>
        <v>GCO-GCI-F056</v>
      </c>
      <c r="J730" s="61" t="s">
        <v>1664</v>
      </c>
      <c r="K730" s="55" t="s">
        <v>28</v>
      </c>
      <c r="L730" s="56">
        <f t="shared" si="324"/>
        <v>43069</v>
      </c>
      <c r="M730" s="57">
        <v>43069</v>
      </c>
      <c r="N730" s="51">
        <f t="shared" ca="1" si="321"/>
        <v>800</v>
      </c>
      <c r="O730" s="58"/>
      <c r="P730" s="59" t="s">
        <v>1663</v>
      </c>
      <c r="Q730" s="55">
        <v>1</v>
      </c>
      <c r="R730" s="54" t="s">
        <v>1201</v>
      </c>
      <c r="U730" s="12"/>
      <c r="W730" s="13"/>
      <c r="X730" s="13"/>
      <c r="Y730" s="13"/>
      <c r="Z730" s="14" t="str">
        <f t="shared" si="318"/>
        <v/>
      </c>
      <c r="AA730" s="15"/>
    </row>
    <row r="731" spans="1:27" s="11" customFormat="1" x14ac:dyDescent="0.2">
      <c r="A731" s="51">
        <f>+SUBTOTAL(103,$D$4:D731)</f>
        <v>728</v>
      </c>
      <c r="B731" s="10" t="s">
        <v>881</v>
      </c>
      <c r="C731" s="10" t="s">
        <v>907</v>
      </c>
      <c r="D731" s="10" t="s">
        <v>1037</v>
      </c>
      <c r="E731" s="53" t="str">
        <f t="shared" si="320"/>
        <v>GCO</v>
      </c>
      <c r="F731" s="53" t="str">
        <f t="shared" si="322"/>
        <v>GCI</v>
      </c>
      <c r="G731" s="53" t="str">
        <f t="shared" si="319"/>
        <v>F</v>
      </c>
      <c r="H731" s="54" t="s">
        <v>419</v>
      </c>
      <c r="I731" s="53" t="str">
        <f t="shared" si="323"/>
        <v>GCO-GCI-F057</v>
      </c>
      <c r="J731" s="61" t="s">
        <v>1202</v>
      </c>
      <c r="K731" s="55" t="s">
        <v>28</v>
      </c>
      <c r="L731" s="56">
        <f t="shared" si="324"/>
        <v>43069</v>
      </c>
      <c r="M731" s="57">
        <v>43069</v>
      </c>
      <c r="N731" s="51">
        <f t="shared" ca="1" si="321"/>
        <v>800</v>
      </c>
      <c r="O731" s="58"/>
      <c r="P731" s="59" t="s">
        <v>1619</v>
      </c>
      <c r="Q731" s="55">
        <v>1</v>
      </c>
      <c r="R731" s="54" t="s">
        <v>1012</v>
      </c>
      <c r="U731" s="12"/>
      <c r="W731" s="13"/>
      <c r="X731" s="13"/>
      <c r="Y731" s="13"/>
      <c r="Z731" s="14" t="str">
        <f t="shared" si="318"/>
        <v/>
      </c>
      <c r="AA731" s="15"/>
    </row>
    <row r="732" spans="1:27" s="11" customFormat="1" x14ac:dyDescent="0.2">
      <c r="A732" s="51">
        <f>+SUBTOTAL(103,$D$4:D732)</f>
        <v>729</v>
      </c>
      <c r="B732" s="10" t="s">
        <v>881</v>
      </c>
      <c r="C732" s="10" t="s">
        <v>907</v>
      </c>
      <c r="D732" s="10" t="s">
        <v>1037</v>
      </c>
      <c r="E732" s="53" t="str">
        <f t="shared" si="320"/>
        <v>GCO</v>
      </c>
      <c r="F732" s="53" t="str">
        <f t="shared" si="322"/>
        <v>GCI</v>
      </c>
      <c r="G732" s="53" t="str">
        <f t="shared" si="319"/>
        <v>F</v>
      </c>
      <c r="H732" s="54" t="s">
        <v>421</v>
      </c>
      <c r="I732" s="53" t="str">
        <f t="shared" si="323"/>
        <v>GCO-GCI-F058</v>
      </c>
      <c r="J732" s="61" t="s">
        <v>1203</v>
      </c>
      <c r="K732" s="55" t="s">
        <v>28</v>
      </c>
      <c r="L732" s="56">
        <f t="shared" si="324"/>
        <v>43158</v>
      </c>
      <c r="M732" s="57">
        <v>43158</v>
      </c>
      <c r="N732" s="51">
        <f t="shared" ca="1" si="321"/>
        <v>713</v>
      </c>
      <c r="O732" s="58"/>
      <c r="P732" s="59" t="s">
        <v>1204</v>
      </c>
      <c r="Q732" s="55">
        <v>2</v>
      </c>
      <c r="R732" s="54" t="s">
        <v>324</v>
      </c>
      <c r="U732" s="12"/>
      <c r="W732" s="13"/>
      <c r="X732" s="13"/>
      <c r="Y732" s="13"/>
      <c r="Z732" s="14" t="str">
        <f t="shared" si="318"/>
        <v/>
      </c>
      <c r="AA732" s="15"/>
    </row>
    <row r="733" spans="1:27" s="11" customFormat="1" x14ac:dyDescent="0.2">
      <c r="A733" s="51">
        <f>+SUBTOTAL(103,$D$4:D733)</f>
        <v>730</v>
      </c>
      <c r="B733" s="10" t="s">
        <v>881</v>
      </c>
      <c r="C733" s="10" t="s">
        <v>907</v>
      </c>
      <c r="D733" s="10" t="s">
        <v>1037</v>
      </c>
      <c r="E733" s="53" t="str">
        <f t="shared" si="320"/>
        <v>GCO</v>
      </c>
      <c r="F733" s="53" t="str">
        <f t="shared" si="322"/>
        <v>GCI</v>
      </c>
      <c r="G733" s="53" t="str">
        <f t="shared" si="319"/>
        <v>F</v>
      </c>
      <c r="H733" s="54" t="s">
        <v>423</v>
      </c>
      <c r="I733" s="53" t="str">
        <f t="shared" si="323"/>
        <v>GCO-GCI-F059</v>
      </c>
      <c r="J733" s="61" t="s">
        <v>1205</v>
      </c>
      <c r="K733" s="55" t="s">
        <v>28</v>
      </c>
      <c r="L733" s="56">
        <f t="shared" si="324"/>
        <v>43269</v>
      </c>
      <c r="M733" s="57">
        <v>43269</v>
      </c>
      <c r="N733" s="51">
        <f t="shared" ca="1" si="321"/>
        <v>602</v>
      </c>
      <c r="O733" s="58"/>
      <c r="P733" s="59" t="s">
        <v>1569</v>
      </c>
      <c r="Q733" s="55">
        <v>2</v>
      </c>
      <c r="R733" s="54" t="s">
        <v>1206</v>
      </c>
      <c r="U733" s="12"/>
      <c r="W733" s="13"/>
      <c r="X733" s="13"/>
      <c r="Y733" s="13"/>
      <c r="Z733" s="14" t="str">
        <f t="shared" si="318"/>
        <v/>
      </c>
      <c r="AA733" s="15"/>
    </row>
    <row r="734" spans="1:27" s="11" customFormat="1" x14ac:dyDescent="0.2">
      <c r="A734" s="51">
        <f>+SUBTOTAL(103,$D$4:D734)</f>
        <v>731</v>
      </c>
      <c r="B734" s="10" t="s">
        <v>881</v>
      </c>
      <c r="C734" s="10" t="s">
        <v>907</v>
      </c>
      <c r="D734" s="10" t="s">
        <v>1037</v>
      </c>
      <c r="E734" s="53" t="str">
        <f t="shared" si="320"/>
        <v>GCO</v>
      </c>
      <c r="F734" s="53" t="str">
        <f t="shared" si="322"/>
        <v>GCI</v>
      </c>
      <c r="G734" s="53" t="str">
        <f t="shared" si="319"/>
        <v>F</v>
      </c>
      <c r="H734" s="54" t="s">
        <v>425</v>
      </c>
      <c r="I734" s="53" t="str">
        <f t="shared" si="323"/>
        <v>GCO-GCI-F060</v>
      </c>
      <c r="J734" s="61" t="s">
        <v>1207</v>
      </c>
      <c r="K734" s="55" t="s">
        <v>28</v>
      </c>
      <c r="L734" s="56">
        <f t="shared" si="324"/>
        <v>43269</v>
      </c>
      <c r="M734" s="57">
        <v>43269</v>
      </c>
      <c r="N734" s="51">
        <f t="shared" ca="1" si="321"/>
        <v>602</v>
      </c>
      <c r="O734" s="58"/>
      <c r="P734" s="59" t="s">
        <v>1569</v>
      </c>
      <c r="Q734" s="55">
        <v>2</v>
      </c>
      <c r="R734" s="54" t="s">
        <v>1208</v>
      </c>
      <c r="U734" s="12"/>
      <c r="W734" s="13"/>
      <c r="X734" s="13"/>
      <c r="Y734" s="13"/>
      <c r="Z734" s="14" t="str">
        <f t="shared" si="318"/>
        <v/>
      </c>
      <c r="AA734" s="15"/>
    </row>
    <row r="735" spans="1:27" s="11" customFormat="1" x14ac:dyDescent="0.2">
      <c r="A735" s="51">
        <f>+SUBTOTAL(103,$D$4:D735)</f>
        <v>732</v>
      </c>
      <c r="B735" s="10" t="s">
        <v>881</v>
      </c>
      <c r="C735" s="10" t="s">
        <v>907</v>
      </c>
      <c r="D735" s="10" t="s">
        <v>1037</v>
      </c>
      <c r="E735" s="53" t="str">
        <f t="shared" si="320"/>
        <v>GCO</v>
      </c>
      <c r="F735" s="53" t="str">
        <f t="shared" si="322"/>
        <v>GCI</v>
      </c>
      <c r="G735" s="53" t="str">
        <f t="shared" si="319"/>
        <v>F</v>
      </c>
      <c r="H735" s="54" t="s">
        <v>427</v>
      </c>
      <c r="I735" s="53" t="str">
        <f t="shared" si="323"/>
        <v>GCO-GCI-F061</v>
      </c>
      <c r="J735" s="61" t="s">
        <v>1209</v>
      </c>
      <c r="K735" s="55" t="s">
        <v>28</v>
      </c>
      <c r="L735" s="56">
        <f t="shared" si="324"/>
        <v>43269</v>
      </c>
      <c r="M735" s="57">
        <v>43269</v>
      </c>
      <c r="N735" s="51">
        <f t="shared" ca="1" si="321"/>
        <v>602</v>
      </c>
      <c r="O735" s="58"/>
      <c r="P735" s="59" t="s">
        <v>1570</v>
      </c>
      <c r="Q735" s="55">
        <v>2</v>
      </c>
      <c r="R735" s="54" t="s">
        <v>1210</v>
      </c>
      <c r="U735" s="12"/>
      <c r="W735" s="13"/>
      <c r="X735" s="13"/>
      <c r="Y735" s="13"/>
      <c r="Z735" s="14" t="str">
        <f t="shared" si="318"/>
        <v/>
      </c>
      <c r="AA735" s="15"/>
    </row>
    <row r="736" spans="1:27" s="11" customFormat="1" ht="18" x14ac:dyDescent="0.2">
      <c r="A736" s="51">
        <f>+SUBTOTAL(103,$D$4:D736)</f>
        <v>733</v>
      </c>
      <c r="B736" s="10" t="s">
        <v>881</v>
      </c>
      <c r="C736" s="10" t="s">
        <v>907</v>
      </c>
      <c r="D736" s="10" t="s">
        <v>1037</v>
      </c>
      <c r="E736" s="53" t="str">
        <f t="shared" si="320"/>
        <v>GCO</v>
      </c>
      <c r="F736" s="53" t="str">
        <f t="shared" si="322"/>
        <v>GCI</v>
      </c>
      <c r="G736" s="53" t="str">
        <f t="shared" si="319"/>
        <v>F</v>
      </c>
      <c r="H736" s="54" t="s">
        <v>429</v>
      </c>
      <c r="I736" s="53" t="str">
        <f t="shared" si="323"/>
        <v>GCO-GCI-F062</v>
      </c>
      <c r="J736" s="61" t="s">
        <v>1211</v>
      </c>
      <c r="K736" s="55" t="s">
        <v>217</v>
      </c>
      <c r="L736" s="56">
        <f t="shared" si="324"/>
        <v>43069</v>
      </c>
      <c r="M736" s="57">
        <v>43069</v>
      </c>
      <c r="N736" s="51" t="str">
        <f t="shared" ca="1" si="321"/>
        <v/>
      </c>
      <c r="O736" s="58">
        <v>43202</v>
      </c>
      <c r="P736" s="59" t="s">
        <v>1534</v>
      </c>
      <c r="Q736" s="55">
        <v>1</v>
      </c>
      <c r="R736" s="54" t="s">
        <v>1212</v>
      </c>
      <c r="U736" s="12"/>
      <c r="W736" s="13"/>
      <c r="X736" s="13"/>
      <c r="Y736" s="13"/>
      <c r="Z736" s="14" t="str">
        <f t="shared" si="318"/>
        <v/>
      </c>
      <c r="AA736" s="15"/>
    </row>
    <row r="737" spans="1:27" s="11" customFormat="1" x14ac:dyDescent="0.2">
      <c r="A737" s="51">
        <f>+SUBTOTAL(103,$D$4:D737)</f>
        <v>734</v>
      </c>
      <c r="B737" s="10" t="s">
        <v>881</v>
      </c>
      <c r="C737" s="10" t="s">
        <v>907</v>
      </c>
      <c r="D737" s="10" t="s">
        <v>1037</v>
      </c>
      <c r="E737" s="53" t="str">
        <f t="shared" si="320"/>
        <v>GCO</v>
      </c>
      <c r="F737" s="53" t="str">
        <f t="shared" si="322"/>
        <v>GCI</v>
      </c>
      <c r="G737" s="53" t="str">
        <f t="shared" si="319"/>
        <v>F</v>
      </c>
      <c r="H737" s="54" t="s">
        <v>431</v>
      </c>
      <c r="I737" s="53" t="str">
        <f t="shared" si="323"/>
        <v>GCO-GCI-F063</v>
      </c>
      <c r="J737" s="61" t="s">
        <v>1213</v>
      </c>
      <c r="K737" s="55" t="s">
        <v>28</v>
      </c>
      <c r="L737" s="56">
        <f t="shared" si="324"/>
        <v>43269</v>
      </c>
      <c r="M737" s="57">
        <v>43269</v>
      </c>
      <c r="N737" s="51">
        <f t="shared" ca="1" si="321"/>
        <v>602</v>
      </c>
      <c r="O737" s="58"/>
      <c r="P737" s="59" t="s">
        <v>1570</v>
      </c>
      <c r="Q737" s="55">
        <v>2</v>
      </c>
      <c r="R737" s="54" t="s">
        <v>1214</v>
      </c>
      <c r="U737" s="12"/>
      <c r="W737" s="13"/>
      <c r="X737" s="13"/>
      <c r="Y737" s="13"/>
      <c r="Z737" s="14" t="str">
        <f t="shared" si="318"/>
        <v/>
      </c>
      <c r="AA737" s="15"/>
    </row>
    <row r="738" spans="1:27" s="11" customFormat="1" x14ac:dyDescent="0.2">
      <c r="A738" s="51">
        <f>+SUBTOTAL(103,$D$4:D738)</f>
        <v>735</v>
      </c>
      <c r="B738" s="10" t="s">
        <v>881</v>
      </c>
      <c r="C738" s="10" t="s">
        <v>907</v>
      </c>
      <c r="D738" s="10" t="s">
        <v>1037</v>
      </c>
      <c r="E738" s="53" t="str">
        <f t="shared" si="320"/>
        <v>GCO</v>
      </c>
      <c r="F738" s="53" t="str">
        <f t="shared" si="322"/>
        <v>GCI</v>
      </c>
      <c r="G738" s="53" t="str">
        <f t="shared" si="319"/>
        <v>F</v>
      </c>
      <c r="H738" s="54" t="s">
        <v>433</v>
      </c>
      <c r="I738" s="53" t="str">
        <f t="shared" si="323"/>
        <v>GCO-GCI-F064</v>
      </c>
      <c r="J738" s="61" t="s">
        <v>1215</v>
      </c>
      <c r="K738" s="55" t="s">
        <v>28</v>
      </c>
      <c r="L738" s="56">
        <f t="shared" si="324"/>
        <v>43069</v>
      </c>
      <c r="M738" s="57">
        <v>43069</v>
      </c>
      <c r="N738" s="51">
        <f t="shared" ca="1" si="321"/>
        <v>800</v>
      </c>
      <c r="O738" s="58"/>
      <c r="P738" s="59" t="s">
        <v>1622</v>
      </c>
      <c r="Q738" s="55">
        <v>1</v>
      </c>
      <c r="R738" s="54" t="s">
        <v>1216</v>
      </c>
      <c r="U738" s="12"/>
      <c r="W738" s="13"/>
      <c r="X738" s="13"/>
      <c r="Y738" s="13"/>
      <c r="Z738" s="14" t="str">
        <f t="shared" si="318"/>
        <v/>
      </c>
      <c r="AA738" s="15"/>
    </row>
    <row r="739" spans="1:27" s="11" customFormat="1" x14ac:dyDescent="0.2">
      <c r="A739" s="51">
        <f>+SUBTOTAL(103,$D$4:D739)</f>
        <v>736</v>
      </c>
      <c r="B739" s="10" t="s">
        <v>881</v>
      </c>
      <c r="C739" s="10" t="s">
        <v>907</v>
      </c>
      <c r="D739" s="10" t="s">
        <v>1037</v>
      </c>
      <c r="E739" s="53" t="str">
        <f t="shared" si="320"/>
        <v>GCO</v>
      </c>
      <c r="F739" s="53" t="str">
        <f t="shared" si="322"/>
        <v>GCI</v>
      </c>
      <c r="G739" s="53" t="str">
        <f t="shared" si="319"/>
        <v>F</v>
      </c>
      <c r="H739" s="54" t="s">
        <v>435</v>
      </c>
      <c r="I739" s="53" t="str">
        <f t="shared" si="323"/>
        <v>GCO-GCI-F065</v>
      </c>
      <c r="J739" s="61" t="s">
        <v>1217</v>
      </c>
      <c r="K739" s="55" t="s">
        <v>28</v>
      </c>
      <c r="L739" s="56">
        <f t="shared" si="324"/>
        <v>43269</v>
      </c>
      <c r="M739" s="57">
        <v>43269</v>
      </c>
      <c r="N739" s="51">
        <f t="shared" ca="1" si="321"/>
        <v>602</v>
      </c>
      <c r="O739" s="58"/>
      <c r="P739" s="59" t="s">
        <v>1570</v>
      </c>
      <c r="Q739" s="55">
        <v>2</v>
      </c>
      <c r="R739" s="54" t="s">
        <v>1218</v>
      </c>
      <c r="U739" s="12"/>
      <c r="W739" s="13"/>
      <c r="X739" s="13"/>
      <c r="Y739" s="13"/>
      <c r="Z739" s="14" t="str">
        <f t="shared" si="318"/>
        <v/>
      </c>
      <c r="AA739" s="15"/>
    </row>
    <row r="740" spans="1:27" s="11" customFormat="1" x14ac:dyDescent="0.2">
      <c r="A740" s="51">
        <f>+SUBTOTAL(103,$D$4:D740)</f>
        <v>737</v>
      </c>
      <c r="B740" s="10" t="s">
        <v>881</v>
      </c>
      <c r="C740" s="10" t="s">
        <v>907</v>
      </c>
      <c r="D740" s="10" t="s">
        <v>1037</v>
      </c>
      <c r="E740" s="53" t="str">
        <f t="shared" si="320"/>
        <v>GCO</v>
      </c>
      <c r="F740" s="53" t="str">
        <f t="shared" si="322"/>
        <v>GCI</v>
      </c>
      <c r="G740" s="53" t="str">
        <f t="shared" si="319"/>
        <v>F</v>
      </c>
      <c r="H740" s="54" t="s">
        <v>437</v>
      </c>
      <c r="I740" s="53" t="str">
        <f t="shared" si="323"/>
        <v>GCO-GCI-F066</v>
      </c>
      <c r="J740" s="61" t="s">
        <v>1219</v>
      </c>
      <c r="K740" s="55" t="s">
        <v>28</v>
      </c>
      <c r="L740" s="56">
        <f t="shared" si="324"/>
        <v>43069</v>
      </c>
      <c r="M740" s="57">
        <v>43069</v>
      </c>
      <c r="N740" s="51">
        <f t="shared" ca="1" si="321"/>
        <v>800</v>
      </c>
      <c r="O740" s="58"/>
      <c r="P740" s="59" t="s">
        <v>1622</v>
      </c>
      <c r="Q740" s="55">
        <v>1</v>
      </c>
      <c r="R740" s="54" t="s">
        <v>1220</v>
      </c>
      <c r="U740" s="12"/>
      <c r="W740" s="13"/>
      <c r="X740" s="13"/>
      <c r="Y740" s="13"/>
      <c r="Z740" s="14" t="str">
        <f t="shared" si="318"/>
        <v/>
      </c>
      <c r="AA740" s="15"/>
    </row>
    <row r="741" spans="1:27" s="11" customFormat="1" x14ac:dyDescent="0.2">
      <c r="A741" s="51">
        <f>+SUBTOTAL(103,$D$4:D741)</f>
        <v>738</v>
      </c>
      <c r="B741" s="10" t="s">
        <v>881</v>
      </c>
      <c r="C741" s="10" t="s">
        <v>907</v>
      </c>
      <c r="D741" s="10" t="s">
        <v>1037</v>
      </c>
      <c r="E741" s="53" t="str">
        <f t="shared" si="320"/>
        <v>GCO</v>
      </c>
      <c r="F741" s="53" t="str">
        <f t="shared" si="322"/>
        <v>GCI</v>
      </c>
      <c r="G741" s="53" t="str">
        <f t="shared" si="319"/>
        <v>F</v>
      </c>
      <c r="H741" s="54" t="s">
        <v>439</v>
      </c>
      <c r="I741" s="53" t="str">
        <f t="shared" si="323"/>
        <v>GCO-GCI-F067</v>
      </c>
      <c r="J741" s="61" t="s">
        <v>1221</v>
      </c>
      <c r="K741" s="55" t="s">
        <v>28</v>
      </c>
      <c r="L741" s="56">
        <f t="shared" si="324"/>
        <v>43069</v>
      </c>
      <c r="M741" s="57">
        <v>43069</v>
      </c>
      <c r="N741" s="51">
        <f t="shared" ca="1" si="321"/>
        <v>800</v>
      </c>
      <c r="O741" s="58"/>
      <c r="P741" s="59" t="s">
        <v>1622</v>
      </c>
      <c r="Q741" s="55">
        <v>1</v>
      </c>
      <c r="R741" s="54" t="s">
        <v>1222</v>
      </c>
      <c r="U741" s="12"/>
      <c r="W741" s="13"/>
      <c r="X741" s="13"/>
      <c r="Y741" s="13"/>
      <c r="Z741" s="14" t="str">
        <f t="shared" si="318"/>
        <v/>
      </c>
      <c r="AA741" s="15"/>
    </row>
    <row r="742" spans="1:27" s="11" customFormat="1" x14ac:dyDescent="0.2">
      <c r="A742" s="51">
        <f>+SUBTOTAL(103,$D$4:D742)</f>
        <v>739</v>
      </c>
      <c r="B742" s="10" t="s">
        <v>881</v>
      </c>
      <c r="C742" s="10" t="s">
        <v>907</v>
      </c>
      <c r="D742" s="10" t="s">
        <v>1037</v>
      </c>
      <c r="E742" s="53" t="str">
        <f t="shared" si="320"/>
        <v>GCO</v>
      </c>
      <c r="F742" s="53" t="str">
        <f t="shared" si="322"/>
        <v>GCI</v>
      </c>
      <c r="G742" s="53" t="str">
        <f t="shared" si="319"/>
        <v>F</v>
      </c>
      <c r="H742" s="54" t="s">
        <v>441</v>
      </c>
      <c r="I742" s="53" t="str">
        <f t="shared" si="323"/>
        <v>GCO-GCI-F068</v>
      </c>
      <c r="J742" s="61" t="s">
        <v>2201</v>
      </c>
      <c r="K742" s="55" t="s">
        <v>28</v>
      </c>
      <c r="L742" s="56">
        <f t="shared" si="324"/>
        <v>43761</v>
      </c>
      <c r="M742" s="57">
        <v>43761</v>
      </c>
      <c r="N742" s="51">
        <f t="shared" ca="1" si="321"/>
        <v>117</v>
      </c>
      <c r="O742" s="58"/>
      <c r="P742" s="59" t="s">
        <v>2202</v>
      </c>
      <c r="Q742" s="55">
        <v>2</v>
      </c>
      <c r="R742" s="54" t="s">
        <v>1223</v>
      </c>
      <c r="U742" s="12"/>
      <c r="W742" s="13"/>
      <c r="X742" s="13"/>
      <c r="Y742" s="13"/>
      <c r="Z742" s="14" t="str">
        <f t="shared" si="318"/>
        <v/>
      </c>
      <c r="AA742" s="15"/>
    </row>
    <row r="743" spans="1:27" s="11" customFormat="1" x14ac:dyDescent="0.2">
      <c r="A743" s="51">
        <f>+SUBTOTAL(103,$D$4:D743)</f>
        <v>740</v>
      </c>
      <c r="B743" s="10" t="s">
        <v>881</v>
      </c>
      <c r="C743" s="10" t="s">
        <v>907</v>
      </c>
      <c r="D743" s="10" t="s">
        <v>1037</v>
      </c>
      <c r="E743" s="53" t="str">
        <f t="shared" si="320"/>
        <v>GCO</v>
      </c>
      <c r="F743" s="53" t="str">
        <f t="shared" si="322"/>
        <v>GCI</v>
      </c>
      <c r="G743" s="53" t="str">
        <f t="shared" si="319"/>
        <v>F</v>
      </c>
      <c r="H743" s="54" t="s">
        <v>443</v>
      </c>
      <c r="I743" s="53" t="str">
        <f t="shared" si="323"/>
        <v>GCO-GCI-F069</v>
      </c>
      <c r="J743" s="61" t="s">
        <v>1224</v>
      </c>
      <c r="K743" s="55" t="s">
        <v>28</v>
      </c>
      <c r="L743" s="56">
        <f t="shared" si="324"/>
        <v>43069</v>
      </c>
      <c r="M743" s="57">
        <v>43069</v>
      </c>
      <c r="N743" s="51">
        <f t="shared" ca="1" si="321"/>
        <v>800</v>
      </c>
      <c r="O743" s="58"/>
      <c r="P743" s="59" t="s">
        <v>1650</v>
      </c>
      <c r="Q743" s="55">
        <v>1</v>
      </c>
      <c r="R743" s="54" t="s">
        <v>1225</v>
      </c>
      <c r="U743" s="12"/>
      <c r="W743" s="13"/>
      <c r="X743" s="13"/>
      <c r="Y743" s="13"/>
      <c r="Z743" s="14" t="str">
        <f t="shared" si="318"/>
        <v/>
      </c>
      <c r="AA743" s="15"/>
    </row>
    <row r="744" spans="1:27" s="11" customFormat="1" x14ac:dyDescent="0.2">
      <c r="A744" s="51">
        <f>+SUBTOTAL(103,$D$4:D744)</f>
        <v>741</v>
      </c>
      <c r="B744" s="10" t="s">
        <v>881</v>
      </c>
      <c r="C744" s="10" t="s">
        <v>907</v>
      </c>
      <c r="D744" s="10" t="s">
        <v>1037</v>
      </c>
      <c r="E744" s="53" t="str">
        <f t="shared" si="320"/>
        <v>GCO</v>
      </c>
      <c r="F744" s="53" t="str">
        <f t="shared" si="322"/>
        <v>GCI</v>
      </c>
      <c r="G744" s="53" t="str">
        <f t="shared" si="319"/>
        <v>F</v>
      </c>
      <c r="H744" s="54" t="s">
        <v>445</v>
      </c>
      <c r="I744" s="53" t="str">
        <f t="shared" si="323"/>
        <v>GCO-GCI-F070</v>
      </c>
      <c r="J744" s="61" t="s">
        <v>1226</v>
      </c>
      <c r="K744" s="55" t="s">
        <v>28</v>
      </c>
      <c r="L744" s="56">
        <f t="shared" si="324"/>
        <v>43269</v>
      </c>
      <c r="M744" s="57">
        <v>43269</v>
      </c>
      <c r="N744" s="51">
        <f t="shared" ca="1" si="321"/>
        <v>602</v>
      </c>
      <c r="O744" s="58"/>
      <c r="P744" s="59" t="s">
        <v>1570</v>
      </c>
      <c r="Q744" s="55">
        <v>2</v>
      </c>
      <c r="R744" s="54" t="s">
        <v>1227</v>
      </c>
      <c r="U744" s="12"/>
      <c r="W744" s="13"/>
      <c r="X744" s="13"/>
      <c r="Y744" s="13"/>
      <c r="Z744" s="14" t="str">
        <f t="shared" si="318"/>
        <v/>
      </c>
      <c r="AA744" s="15"/>
    </row>
    <row r="745" spans="1:27" s="11" customFormat="1" x14ac:dyDescent="0.2">
      <c r="A745" s="51">
        <f>+SUBTOTAL(103,$D$4:D745)</f>
        <v>742</v>
      </c>
      <c r="B745" s="10" t="s">
        <v>881</v>
      </c>
      <c r="C745" s="10" t="s">
        <v>907</v>
      </c>
      <c r="D745" s="10" t="s">
        <v>1037</v>
      </c>
      <c r="E745" s="53" t="str">
        <f t="shared" si="320"/>
        <v>GCO</v>
      </c>
      <c r="F745" s="53" t="str">
        <f t="shared" si="322"/>
        <v>GCI</v>
      </c>
      <c r="G745" s="53" t="str">
        <f t="shared" si="319"/>
        <v>F</v>
      </c>
      <c r="H745" s="54" t="s">
        <v>447</v>
      </c>
      <c r="I745" s="53" t="str">
        <f t="shared" si="323"/>
        <v>GCO-GCI-F071</v>
      </c>
      <c r="J745" s="61" t="s">
        <v>1228</v>
      </c>
      <c r="K745" s="55" t="s">
        <v>28</v>
      </c>
      <c r="L745" s="56">
        <f t="shared" si="324"/>
        <v>43069</v>
      </c>
      <c r="M745" s="57">
        <v>43069</v>
      </c>
      <c r="N745" s="51">
        <f t="shared" ca="1" si="321"/>
        <v>800</v>
      </c>
      <c r="O745" s="58"/>
      <c r="P745" s="59" t="s">
        <v>1622</v>
      </c>
      <c r="Q745" s="55">
        <v>1</v>
      </c>
      <c r="R745" s="54" t="s">
        <v>1000</v>
      </c>
      <c r="U745" s="12"/>
      <c r="W745" s="13"/>
      <c r="X745" s="13"/>
      <c r="Y745" s="13"/>
      <c r="Z745" s="14" t="str">
        <f t="shared" ref="Z745:Z840" si="325">IF(Y745=0,"",EVEN(Y745)/2)</f>
        <v/>
      </c>
      <c r="AA745" s="15"/>
    </row>
    <row r="746" spans="1:27" s="11" customFormat="1" x14ac:dyDescent="0.2">
      <c r="A746" s="51">
        <f>+SUBTOTAL(103,$D$4:D746)</f>
        <v>743</v>
      </c>
      <c r="B746" s="10" t="s">
        <v>881</v>
      </c>
      <c r="C746" s="10" t="s">
        <v>907</v>
      </c>
      <c r="D746" s="10" t="s">
        <v>1037</v>
      </c>
      <c r="E746" s="53" t="str">
        <f t="shared" si="320"/>
        <v>GCO</v>
      </c>
      <c r="F746" s="53" t="str">
        <f t="shared" si="322"/>
        <v>GCI</v>
      </c>
      <c r="G746" s="53" t="str">
        <f t="shared" ref="G746:G805" si="326">+IF(OR(LEN(H746)=1,LEN(H746)=2),H746,IF(LEN(H746)=4,MID(H746,1,1),MID(H746,1,2)))</f>
        <v>F</v>
      </c>
      <c r="H746" s="54" t="s">
        <v>449</v>
      </c>
      <c r="I746" s="53" t="str">
        <f t="shared" si="323"/>
        <v>GCO-GCI-F072</v>
      </c>
      <c r="J746" s="61" t="s">
        <v>1229</v>
      </c>
      <c r="K746" s="55" t="s">
        <v>28</v>
      </c>
      <c r="L746" s="56">
        <f t="shared" si="324"/>
        <v>43069</v>
      </c>
      <c r="M746" s="57">
        <v>43069</v>
      </c>
      <c r="N746" s="51">
        <f t="shared" ca="1" si="321"/>
        <v>800</v>
      </c>
      <c r="O746" s="58"/>
      <c r="P746" s="59" t="s">
        <v>1632</v>
      </c>
      <c r="Q746" s="55">
        <v>1</v>
      </c>
      <c r="R746" s="54" t="s">
        <v>1002</v>
      </c>
      <c r="U746" s="12"/>
      <c r="W746" s="13"/>
      <c r="X746" s="13"/>
      <c r="Y746" s="13"/>
      <c r="Z746" s="14" t="str">
        <f t="shared" si="325"/>
        <v/>
      </c>
      <c r="AA746" s="15"/>
    </row>
    <row r="747" spans="1:27" s="11" customFormat="1" x14ac:dyDescent="0.2">
      <c r="A747" s="51">
        <f>+SUBTOTAL(103,$D$4:D747)</f>
        <v>744</v>
      </c>
      <c r="B747" s="10" t="s">
        <v>881</v>
      </c>
      <c r="C747" s="10" t="s">
        <v>907</v>
      </c>
      <c r="D747" s="10" t="s">
        <v>1037</v>
      </c>
      <c r="E747" s="53" t="str">
        <f t="shared" si="320"/>
        <v>GCO</v>
      </c>
      <c r="F747" s="53" t="str">
        <f t="shared" si="322"/>
        <v>GCI</v>
      </c>
      <c r="G747" s="53" t="str">
        <f t="shared" si="326"/>
        <v>F</v>
      </c>
      <c r="H747" s="54" t="s">
        <v>451</v>
      </c>
      <c r="I747" s="53" t="str">
        <f t="shared" si="323"/>
        <v>GCO-GCI-F073</v>
      </c>
      <c r="J747" s="61" t="s">
        <v>1003</v>
      </c>
      <c r="K747" s="55" t="s">
        <v>28</v>
      </c>
      <c r="L747" s="56">
        <f t="shared" si="324"/>
        <v>43069</v>
      </c>
      <c r="M747" s="57">
        <v>43069</v>
      </c>
      <c r="N747" s="51">
        <f t="shared" ca="1" si="321"/>
        <v>800</v>
      </c>
      <c r="O747" s="58"/>
      <c r="P747" s="59" t="s">
        <v>1632</v>
      </c>
      <c r="Q747" s="55">
        <v>1</v>
      </c>
      <c r="R747" s="54" t="s">
        <v>1004</v>
      </c>
      <c r="U747" s="12"/>
      <c r="W747" s="13"/>
      <c r="X747" s="13"/>
      <c r="Y747" s="13"/>
      <c r="Z747" s="14" t="str">
        <f t="shared" si="325"/>
        <v/>
      </c>
      <c r="AA747" s="15"/>
    </row>
    <row r="748" spans="1:27" s="11" customFormat="1" x14ac:dyDescent="0.2">
      <c r="A748" s="51">
        <f>+SUBTOTAL(103,$D$4:D748)</f>
        <v>745</v>
      </c>
      <c r="B748" s="10" t="s">
        <v>881</v>
      </c>
      <c r="C748" s="10" t="s">
        <v>907</v>
      </c>
      <c r="D748" s="10" t="s">
        <v>1037</v>
      </c>
      <c r="E748" s="53" t="str">
        <f t="shared" si="320"/>
        <v>GCO</v>
      </c>
      <c r="F748" s="53" t="str">
        <f t="shared" si="322"/>
        <v>GCI</v>
      </c>
      <c r="G748" s="53" t="str">
        <f t="shared" si="326"/>
        <v>F</v>
      </c>
      <c r="H748" s="54" t="s">
        <v>453</v>
      </c>
      <c r="I748" s="53" t="str">
        <f t="shared" si="323"/>
        <v>GCO-GCI-F074</v>
      </c>
      <c r="J748" s="61" t="s">
        <v>1005</v>
      </c>
      <c r="K748" s="55" t="s">
        <v>217</v>
      </c>
      <c r="L748" s="56">
        <f t="shared" si="324"/>
        <v>43069</v>
      </c>
      <c r="M748" s="57">
        <v>43069</v>
      </c>
      <c r="N748" s="51" t="str">
        <f t="shared" ca="1" si="321"/>
        <v/>
      </c>
      <c r="O748" s="58">
        <v>43269</v>
      </c>
      <c r="P748" s="59" t="s">
        <v>1572</v>
      </c>
      <c r="Q748" s="55">
        <v>1</v>
      </c>
      <c r="R748" s="54" t="s">
        <v>1006</v>
      </c>
      <c r="U748" s="12"/>
      <c r="W748" s="13"/>
      <c r="X748" s="13"/>
      <c r="Y748" s="13"/>
      <c r="Z748" s="14" t="str">
        <f t="shared" si="325"/>
        <v/>
      </c>
      <c r="AA748" s="15"/>
    </row>
    <row r="749" spans="1:27" s="11" customFormat="1" x14ac:dyDescent="0.2">
      <c r="A749" s="51">
        <f>+SUBTOTAL(103,$D$4:D749)</f>
        <v>746</v>
      </c>
      <c r="B749" s="10" t="s">
        <v>881</v>
      </c>
      <c r="C749" s="10" t="s">
        <v>907</v>
      </c>
      <c r="D749" s="10" t="s">
        <v>1037</v>
      </c>
      <c r="E749" s="53" t="str">
        <f t="shared" si="320"/>
        <v>GCO</v>
      </c>
      <c r="F749" s="53" t="str">
        <f t="shared" si="322"/>
        <v>GCI</v>
      </c>
      <c r="G749" s="53" t="str">
        <f t="shared" si="326"/>
        <v>F</v>
      </c>
      <c r="H749" s="54" t="s">
        <v>455</v>
      </c>
      <c r="I749" s="53" t="str">
        <f t="shared" si="323"/>
        <v>GCO-GCI-F075</v>
      </c>
      <c r="J749" s="61" t="s">
        <v>1007</v>
      </c>
      <c r="K749" s="55" t="s">
        <v>217</v>
      </c>
      <c r="L749" s="56">
        <f t="shared" si="324"/>
        <v>43069</v>
      </c>
      <c r="M749" s="57">
        <v>43069</v>
      </c>
      <c r="N749" s="51" t="str">
        <f t="shared" ca="1" si="321"/>
        <v/>
      </c>
      <c r="O749" s="58">
        <v>43269</v>
      </c>
      <c r="P749" s="59" t="s">
        <v>1572</v>
      </c>
      <c r="Q749" s="55">
        <v>1</v>
      </c>
      <c r="R749" s="54" t="s">
        <v>1008</v>
      </c>
      <c r="U749" s="12"/>
      <c r="W749" s="13"/>
      <c r="X749" s="13"/>
      <c r="Y749" s="13"/>
      <c r="Z749" s="14" t="str">
        <f t="shared" si="325"/>
        <v/>
      </c>
      <c r="AA749" s="15"/>
    </row>
    <row r="750" spans="1:27" s="11" customFormat="1" x14ac:dyDescent="0.2">
      <c r="A750" s="51">
        <f>+SUBTOTAL(103,$D$4:D750)</f>
        <v>747</v>
      </c>
      <c r="B750" s="10" t="s">
        <v>881</v>
      </c>
      <c r="C750" s="10" t="s">
        <v>907</v>
      </c>
      <c r="D750" s="10" t="s">
        <v>1037</v>
      </c>
      <c r="E750" s="53" t="str">
        <f t="shared" si="320"/>
        <v>GCO</v>
      </c>
      <c r="F750" s="53" t="str">
        <f t="shared" si="322"/>
        <v>GCI</v>
      </c>
      <c r="G750" s="53" t="str">
        <f t="shared" si="326"/>
        <v>F</v>
      </c>
      <c r="H750" s="54" t="s">
        <v>457</v>
      </c>
      <c r="I750" s="53" t="str">
        <f t="shared" si="323"/>
        <v>GCO-GCI-F076</v>
      </c>
      <c r="J750" s="61" t="s">
        <v>1009</v>
      </c>
      <c r="K750" s="55" t="s">
        <v>217</v>
      </c>
      <c r="L750" s="56">
        <f t="shared" si="324"/>
        <v>43069</v>
      </c>
      <c r="M750" s="57">
        <v>43069</v>
      </c>
      <c r="N750" s="51" t="str">
        <f t="shared" ca="1" si="321"/>
        <v/>
      </c>
      <c r="O750" s="58">
        <v>43269</v>
      </c>
      <c r="P750" s="59" t="s">
        <v>1572</v>
      </c>
      <c r="Q750" s="55">
        <v>1</v>
      </c>
      <c r="R750" s="54" t="s">
        <v>1010</v>
      </c>
      <c r="U750" s="12"/>
      <c r="W750" s="13"/>
      <c r="X750" s="13"/>
      <c r="Y750" s="13"/>
      <c r="Z750" s="14" t="str">
        <f t="shared" si="325"/>
        <v/>
      </c>
      <c r="AA750" s="15"/>
    </row>
    <row r="751" spans="1:27" s="11" customFormat="1" x14ac:dyDescent="0.2">
      <c r="A751" s="51">
        <f>+SUBTOTAL(103,$D$4:D751)</f>
        <v>748</v>
      </c>
      <c r="B751" s="10" t="s">
        <v>881</v>
      </c>
      <c r="C751" s="10" t="s">
        <v>907</v>
      </c>
      <c r="D751" s="10" t="s">
        <v>1037</v>
      </c>
      <c r="E751" s="53" t="str">
        <f t="shared" si="320"/>
        <v>GCO</v>
      </c>
      <c r="F751" s="53" t="str">
        <f t="shared" si="322"/>
        <v>GCI</v>
      </c>
      <c r="G751" s="53" t="str">
        <f t="shared" si="326"/>
        <v>F</v>
      </c>
      <c r="H751" s="54" t="s">
        <v>459</v>
      </c>
      <c r="I751" s="53" t="str">
        <f t="shared" si="323"/>
        <v>GCO-GCI-F077</v>
      </c>
      <c r="J751" s="61" t="s">
        <v>1230</v>
      </c>
      <c r="K751" s="55" t="s">
        <v>28</v>
      </c>
      <c r="L751" s="56">
        <f t="shared" si="324"/>
        <v>43069</v>
      </c>
      <c r="M751" s="57">
        <v>43069</v>
      </c>
      <c r="N751" s="51">
        <f t="shared" ca="1" si="321"/>
        <v>800</v>
      </c>
      <c r="O751" s="58"/>
      <c r="P751" s="59" t="s">
        <v>1632</v>
      </c>
      <c r="Q751" s="55">
        <v>1</v>
      </c>
      <c r="R751" s="54" t="s">
        <v>1012</v>
      </c>
      <c r="U751" s="12"/>
      <c r="W751" s="13"/>
      <c r="X751" s="13"/>
      <c r="Y751" s="13"/>
      <c r="Z751" s="14" t="str">
        <f t="shared" si="325"/>
        <v/>
      </c>
      <c r="AA751" s="15"/>
    </row>
    <row r="752" spans="1:27" s="11" customFormat="1" x14ac:dyDescent="0.2">
      <c r="A752" s="51">
        <f>+SUBTOTAL(103,$D$4:D752)</f>
        <v>749</v>
      </c>
      <c r="B752" s="10" t="s">
        <v>881</v>
      </c>
      <c r="C752" s="10" t="s">
        <v>907</v>
      </c>
      <c r="D752" s="10" t="s">
        <v>1037</v>
      </c>
      <c r="E752" s="53" t="str">
        <f t="shared" si="320"/>
        <v>GCO</v>
      </c>
      <c r="F752" s="53" t="str">
        <f t="shared" si="322"/>
        <v>GCI</v>
      </c>
      <c r="G752" s="53" t="str">
        <f t="shared" si="326"/>
        <v>F</v>
      </c>
      <c r="H752" s="54" t="s">
        <v>461</v>
      </c>
      <c r="I752" s="53" t="str">
        <f t="shared" si="323"/>
        <v>GCO-GCI-F078</v>
      </c>
      <c r="J752" s="61" t="s">
        <v>1231</v>
      </c>
      <c r="K752" s="55" t="s">
        <v>28</v>
      </c>
      <c r="L752" s="56">
        <f t="shared" si="324"/>
        <v>43069</v>
      </c>
      <c r="M752" s="57">
        <v>43069</v>
      </c>
      <c r="N752" s="51">
        <f t="shared" ca="1" si="321"/>
        <v>800</v>
      </c>
      <c r="O752" s="58"/>
      <c r="P752" s="59" t="s">
        <v>2194</v>
      </c>
      <c r="Q752" s="55">
        <v>1</v>
      </c>
      <c r="R752" s="54" t="s">
        <v>1232</v>
      </c>
      <c r="U752" s="12"/>
      <c r="W752" s="13"/>
      <c r="X752" s="13"/>
      <c r="Y752" s="13"/>
      <c r="Z752" s="14" t="str">
        <f t="shared" si="325"/>
        <v/>
      </c>
      <c r="AA752" s="15"/>
    </row>
    <row r="753" spans="1:27" s="11" customFormat="1" x14ac:dyDescent="0.2">
      <c r="A753" s="51">
        <f>+SUBTOTAL(103,$D$4:D753)</f>
        <v>750</v>
      </c>
      <c r="B753" s="10" t="s">
        <v>881</v>
      </c>
      <c r="C753" s="10" t="s">
        <v>907</v>
      </c>
      <c r="D753" s="10" t="s">
        <v>1037</v>
      </c>
      <c r="E753" s="53" t="str">
        <f t="shared" si="320"/>
        <v>GCO</v>
      </c>
      <c r="F753" s="53" t="str">
        <f t="shared" si="322"/>
        <v>GCI</v>
      </c>
      <c r="G753" s="53" t="str">
        <f t="shared" si="326"/>
        <v>F</v>
      </c>
      <c r="H753" s="54" t="s">
        <v>463</v>
      </c>
      <c r="I753" s="53" t="str">
        <f t="shared" si="323"/>
        <v>GCO-GCI-F079</v>
      </c>
      <c r="J753" s="61" t="s">
        <v>268</v>
      </c>
      <c r="K753" s="55" t="s">
        <v>217</v>
      </c>
      <c r="L753" s="56">
        <f t="shared" si="324"/>
        <v>43069</v>
      </c>
      <c r="M753" s="57">
        <v>43069</v>
      </c>
      <c r="N753" s="51" t="str">
        <f t="shared" ca="1" si="321"/>
        <v/>
      </c>
      <c r="O753" s="58">
        <v>43185</v>
      </c>
      <c r="P753" s="59" t="s">
        <v>1175</v>
      </c>
      <c r="Q753" s="55">
        <v>1</v>
      </c>
      <c r="R753" s="54" t="s">
        <v>269</v>
      </c>
      <c r="U753" s="12"/>
      <c r="W753" s="13"/>
      <c r="X753" s="13"/>
      <c r="Y753" s="13"/>
      <c r="Z753" s="14" t="str">
        <f t="shared" si="325"/>
        <v/>
      </c>
      <c r="AA753" s="15"/>
    </row>
    <row r="754" spans="1:27" s="11" customFormat="1" x14ac:dyDescent="0.2">
      <c r="A754" s="51">
        <f>+SUBTOTAL(103,$D$4:D754)</f>
        <v>751</v>
      </c>
      <c r="B754" s="10" t="s">
        <v>881</v>
      </c>
      <c r="C754" s="10" t="s">
        <v>907</v>
      </c>
      <c r="D754" s="10" t="s">
        <v>1037</v>
      </c>
      <c r="E754" s="53" t="str">
        <f t="shared" ref="E754:E855" si="327">+IF(C754="GESTIÓN TERRITORIAL","GET",IF(C754="DERECHOS HUMANOS","DHH",IF(C754="GESTIÓN CORPORATIVA","GCO",IF(C754="PLANEACIÓN ESTRATÉGICA","PLE",IF(C754="GERENCIA DE LA INFORMACIÓN","GDI","N/A")))))</f>
        <v>GCO</v>
      </c>
      <c r="F754" s="53" t="str">
        <f t="shared" si="322"/>
        <v>GCI</v>
      </c>
      <c r="G754" s="53" t="str">
        <f t="shared" si="326"/>
        <v>F</v>
      </c>
      <c r="H754" s="54" t="s">
        <v>465</v>
      </c>
      <c r="I754" s="53" t="str">
        <f t="shared" si="323"/>
        <v>GCO-GCI-F080</v>
      </c>
      <c r="J754" s="61" t="s">
        <v>1233</v>
      </c>
      <c r="K754" s="55" t="s">
        <v>28</v>
      </c>
      <c r="L754" s="56">
        <f t="shared" si="324"/>
        <v>43069</v>
      </c>
      <c r="M754" s="57">
        <v>43069</v>
      </c>
      <c r="N754" s="51">
        <f t="shared" ref="N754:N855" ca="1" si="328">+IF(K754="Anulado","",IF(M754="","",DAYS360(M754,TODAY())))</f>
        <v>800</v>
      </c>
      <c r="O754" s="58"/>
      <c r="P754" s="59" t="s">
        <v>1650</v>
      </c>
      <c r="Q754" s="55">
        <v>1</v>
      </c>
      <c r="R754" s="54" t="s">
        <v>1234</v>
      </c>
      <c r="U754" s="12"/>
      <c r="W754" s="13"/>
      <c r="X754" s="13"/>
      <c r="Y754" s="13"/>
      <c r="Z754" s="14" t="str">
        <f t="shared" si="325"/>
        <v/>
      </c>
      <c r="AA754" s="15"/>
    </row>
    <row r="755" spans="1:27" s="11" customFormat="1" x14ac:dyDescent="0.2">
      <c r="A755" s="51">
        <f>+SUBTOTAL(103,$D$4:D755)</f>
        <v>752</v>
      </c>
      <c r="B755" s="10" t="s">
        <v>881</v>
      </c>
      <c r="C755" s="10" t="s">
        <v>907</v>
      </c>
      <c r="D755" s="10" t="s">
        <v>1037</v>
      </c>
      <c r="E755" s="53" t="str">
        <f t="shared" si="327"/>
        <v>GCO</v>
      </c>
      <c r="F755" s="53" t="str">
        <f t="shared" si="322"/>
        <v>GCI</v>
      </c>
      <c r="G755" s="53" t="str">
        <f t="shared" si="326"/>
        <v>F</v>
      </c>
      <c r="H755" s="54" t="s">
        <v>467</v>
      </c>
      <c r="I755" s="53" t="str">
        <f t="shared" si="323"/>
        <v>GCO-GCI-F081</v>
      </c>
      <c r="J755" s="61" t="s">
        <v>1235</v>
      </c>
      <c r="K755" s="55" t="s">
        <v>28</v>
      </c>
      <c r="L755" s="56">
        <f t="shared" si="324"/>
        <v>43069</v>
      </c>
      <c r="M755" s="57">
        <v>43069</v>
      </c>
      <c r="N755" s="51">
        <f t="shared" ca="1" si="328"/>
        <v>800</v>
      </c>
      <c r="O755" s="58"/>
      <c r="P755" s="59" t="s">
        <v>1663</v>
      </c>
      <c r="Q755" s="55">
        <v>1</v>
      </c>
      <c r="R755" s="54" t="s">
        <v>1236</v>
      </c>
      <c r="U755" s="12"/>
      <c r="W755" s="13"/>
      <c r="X755" s="13"/>
      <c r="Y755" s="13"/>
      <c r="Z755" s="14" t="str">
        <f t="shared" si="325"/>
        <v/>
      </c>
      <c r="AA755" s="15"/>
    </row>
    <row r="756" spans="1:27" s="11" customFormat="1" ht="18" x14ac:dyDescent="0.2">
      <c r="A756" s="51">
        <f>+SUBTOTAL(103,$D$4:D756)</f>
        <v>753</v>
      </c>
      <c r="B756" s="10" t="s">
        <v>881</v>
      </c>
      <c r="C756" s="10" t="s">
        <v>907</v>
      </c>
      <c r="D756" s="10" t="s">
        <v>1037</v>
      </c>
      <c r="E756" s="53" t="str">
        <f t="shared" si="327"/>
        <v>GCO</v>
      </c>
      <c r="F756" s="53" t="str">
        <f t="shared" si="322"/>
        <v>GCI</v>
      </c>
      <c r="G756" s="53" t="str">
        <f t="shared" si="326"/>
        <v>F</v>
      </c>
      <c r="H756" s="54" t="s">
        <v>469</v>
      </c>
      <c r="I756" s="53" t="str">
        <f t="shared" si="323"/>
        <v>GCO-GCI-F082</v>
      </c>
      <c r="J756" s="61" t="s">
        <v>1237</v>
      </c>
      <c r="K756" s="55" t="s">
        <v>28</v>
      </c>
      <c r="L756" s="56">
        <f t="shared" si="324"/>
        <v>43599</v>
      </c>
      <c r="M756" s="57">
        <v>43599</v>
      </c>
      <c r="N756" s="51">
        <f t="shared" ca="1" si="328"/>
        <v>276</v>
      </c>
      <c r="O756" s="58"/>
      <c r="P756" s="59" t="s">
        <v>2006</v>
      </c>
      <c r="Q756" s="55">
        <v>2</v>
      </c>
      <c r="R756" s="54" t="s">
        <v>1238</v>
      </c>
      <c r="U756" s="12"/>
      <c r="W756" s="13"/>
      <c r="X756" s="13"/>
      <c r="Y756" s="13"/>
      <c r="Z756" s="14" t="str">
        <f t="shared" si="325"/>
        <v/>
      </c>
      <c r="AA756" s="15"/>
    </row>
    <row r="757" spans="1:27" s="11" customFormat="1" x14ac:dyDescent="0.2">
      <c r="A757" s="51">
        <f>+SUBTOTAL(103,$D$4:D757)</f>
        <v>754</v>
      </c>
      <c r="B757" s="10" t="s">
        <v>881</v>
      </c>
      <c r="C757" s="10" t="s">
        <v>907</v>
      </c>
      <c r="D757" s="10" t="s">
        <v>1037</v>
      </c>
      <c r="E757" s="53" t="str">
        <f t="shared" si="327"/>
        <v>GCO</v>
      </c>
      <c r="F757" s="53" t="str">
        <f t="shared" si="322"/>
        <v>GCI</v>
      </c>
      <c r="G757" s="53" t="str">
        <f t="shared" si="326"/>
        <v>F</v>
      </c>
      <c r="H757" s="54" t="s">
        <v>471</v>
      </c>
      <c r="I757" s="53" t="str">
        <f t="shared" si="323"/>
        <v>GCO-GCI-F083</v>
      </c>
      <c r="J757" s="61" t="s">
        <v>1239</v>
      </c>
      <c r="K757" s="55" t="s">
        <v>28</v>
      </c>
      <c r="L757" s="56">
        <f t="shared" si="324"/>
        <v>43599</v>
      </c>
      <c r="M757" s="57">
        <v>43599</v>
      </c>
      <c r="N757" s="51">
        <f t="shared" ca="1" si="328"/>
        <v>276</v>
      </c>
      <c r="O757" s="58"/>
      <c r="P757" s="59" t="s">
        <v>2007</v>
      </c>
      <c r="Q757" s="55">
        <v>3</v>
      </c>
      <c r="R757" s="54" t="s">
        <v>1240</v>
      </c>
      <c r="U757" s="12"/>
      <c r="W757" s="13"/>
      <c r="X757" s="13"/>
      <c r="Y757" s="13"/>
      <c r="Z757" s="14" t="str">
        <f t="shared" si="325"/>
        <v/>
      </c>
      <c r="AA757" s="15"/>
    </row>
    <row r="758" spans="1:27" s="11" customFormat="1" ht="18" x14ac:dyDescent="0.2">
      <c r="A758" s="51">
        <f>+SUBTOTAL(103,$D$4:D758)</f>
        <v>755</v>
      </c>
      <c r="B758" s="10" t="s">
        <v>881</v>
      </c>
      <c r="C758" s="10" t="s">
        <v>907</v>
      </c>
      <c r="D758" s="10" t="s">
        <v>1037</v>
      </c>
      <c r="E758" s="53" t="str">
        <f t="shared" si="327"/>
        <v>GCO</v>
      </c>
      <c r="F758" s="53" t="str">
        <f t="shared" si="322"/>
        <v>GCI</v>
      </c>
      <c r="G758" s="53" t="str">
        <f t="shared" si="326"/>
        <v>F</v>
      </c>
      <c r="H758" s="54" t="s">
        <v>473</v>
      </c>
      <c r="I758" s="53" t="str">
        <f t="shared" si="323"/>
        <v>GCO-GCI-F084</v>
      </c>
      <c r="J758" s="61" t="s">
        <v>1241</v>
      </c>
      <c r="K758" s="55" t="s">
        <v>28</v>
      </c>
      <c r="L758" s="56">
        <f t="shared" si="324"/>
        <v>43312</v>
      </c>
      <c r="M758" s="57">
        <v>43312</v>
      </c>
      <c r="N758" s="51">
        <f t="shared" ca="1" si="328"/>
        <v>560</v>
      </c>
      <c r="O758" s="58"/>
      <c r="P758" s="59" t="s">
        <v>1652</v>
      </c>
      <c r="Q758" s="55">
        <v>2</v>
      </c>
      <c r="R758" s="54" t="s">
        <v>1242</v>
      </c>
      <c r="U758" s="12"/>
      <c r="W758" s="13"/>
      <c r="X758" s="13"/>
      <c r="Y758" s="13"/>
      <c r="Z758" s="14" t="str">
        <f t="shared" si="325"/>
        <v/>
      </c>
      <c r="AA758" s="15"/>
    </row>
    <row r="759" spans="1:27" s="11" customFormat="1" ht="18" x14ac:dyDescent="0.2">
      <c r="A759" s="51">
        <f>+SUBTOTAL(103,$D$4:D759)</f>
        <v>756</v>
      </c>
      <c r="B759" s="10" t="s">
        <v>881</v>
      </c>
      <c r="C759" s="10" t="s">
        <v>907</v>
      </c>
      <c r="D759" s="10" t="s">
        <v>1037</v>
      </c>
      <c r="E759" s="53" t="str">
        <f t="shared" si="327"/>
        <v>GCO</v>
      </c>
      <c r="F759" s="53" t="str">
        <f t="shared" si="322"/>
        <v>GCI</v>
      </c>
      <c r="G759" s="53" t="str">
        <f t="shared" si="326"/>
        <v>F</v>
      </c>
      <c r="H759" s="54" t="s">
        <v>475</v>
      </c>
      <c r="I759" s="53" t="str">
        <f t="shared" si="323"/>
        <v>GCO-GCI-F085</v>
      </c>
      <c r="J759" s="61" t="s">
        <v>1243</v>
      </c>
      <c r="K759" s="55" t="s">
        <v>28</v>
      </c>
      <c r="L759" s="56">
        <f t="shared" si="324"/>
        <v>43312</v>
      </c>
      <c r="M759" s="57">
        <v>43312</v>
      </c>
      <c r="N759" s="51">
        <f t="shared" ca="1" si="328"/>
        <v>560</v>
      </c>
      <c r="O759" s="58"/>
      <c r="P759" s="59" t="s">
        <v>1652</v>
      </c>
      <c r="Q759" s="55">
        <v>2</v>
      </c>
      <c r="R759" s="54" t="s">
        <v>1244</v>
      </c>
      <c r="U759" s="12"/>
      <c r="W759" s="13"/>
      <c r="X759" s="13"/>
      <c r="Y759" s="13"/>
      <c r="Z759" s="14" t="str">
        <f t="shared" si="325"/>
        <v/>
      </c>
      <c r="AA759" s="15"/>
    </row>
    <row r="760" spans="1:27" s="11" customFormat="1" ht="18" x14ac:dyDescent="0.2">
      <c r="A760" s="51">
        <f>+SUBTOTAL(103,$D$4:D760)</f>
        <v>757</v>
      </c>
      <c r="B760" s="10" t="s">
        <v>881</v>
      </c>
      <c r="C760" s="10" t="s">
        <v>907</v>
      </c>
      <c r="D760" s="10" t="s">
        <v>1037</v>
      </c>
      <c r="E760" s="53" t="str">
        <f t="shared" si="327"/>
        <v>GCO</v>
      </c>
      <c r="F760" s="53" t="str">
        <f t="shared" si="322"/>
        <v>GCI</v>
      </c>
      <c r="G760" s="53" t="str">
        <f t="shared" si="326"/>
        <v>F</v>
      </c>
      <c r="H760" s="54" t="s">
        <v>477</v>
      </c>
      <c r="I760" s="53" t="str">
        <f t="shared" si="323"/>
        <v>GCO-GCI-F086</v>
      </c>
      <c r="J760" s="61" t="s">
        <v>1245</v>
      </c>
      <c r="K760" s="55" t="s">
        <v>28</v>
      </c>
      <c r="L760" s="56">
        <f t="shared" si="324"/>
        <v>43312</v>
      </c>
      <c r="M760" s="57">
        <v>43312</v>
      </c>
      <c r="N760" s="51">
        <f t="shared" ca="1" si="328"/>
        <v>560</v>
      </c>
      <c r="O760" s="58"/>
      <c r="P760" s="59" t="s">
        <v>1652</v>
      </c>
      <c r="Q760" s="55">
        <v>2</v>
      </c>
      <c r="R760" s="54" t="s">
        <v>1246</v>
      </c>
      <c r="U760" s="12"/>
      <c r="W760" s="13"/>
      <c r="X760" s="13"/>
      <c r="Y760" s="13"/>
      <c r="Z760" s="14" t="str">
        <f t="shared" si="325"/>
        <v/>
      </c>
      <c r="AA760" s="15"/>
    </row>
    <row r="761" spans="1:27" s="11" customFormat="1" ht="18" x14ac:dyDescent="0.2">
      <c r="A761" s="51">
        <f>+SUBTOTAL(103,$D$4:D761)</f>
        <v>758</v>
      </c>
      <c r="B761" s="10" t="s">
        <v>881</v>
      </c>
      <c r="C761" s="10" t="s">
        <v>907</v>
      </c>
      <c r="D761" s="10" t="s">
        <v>1037</v>
      </c>
      <c r="E761" s="53" t="str">
        <f t="shared" si="327"/>
        <v>GCO</v>
      </c>
      <c r="F761" s="53" t="str">
        <f t="shared" ref="F761:F833" si="329">+VLOOKUP(D761,$U$989:$V$1007,2,FALSE)</f>
        <v>GCI</v>
      </c>
      <c r="G761" s="53" t="str">
        <f t="shared" si="326"/>
        <v>F</v>
      </c>
      <c r="H761" s="54" t="s">
        <v>479</v>
      </c>
      <c r="I761" s="53" t="str">
        <f t="shared" si="323"/>
        <v>GCO-GCI-F087</v>
      </c>
      <c r="J761" s="61" t="s">
        <v>1247</v>
      </c>
      <c r="K761" s="55" t="s">
        <v>28</v>
      </c>
      <c r="L761" s="56">
        <f t="shared" si="324"/>
        <v>43312</v>
      </c>
      <c r="M761" s="57">
        <v>43312</v>
      </c>
      <c r="N761" s="51">
        <f t="shared" ca="1" si="328"/>
        <v>560</v>
      </c>
      <c r="O761" s="58"/>
      <c r="P761" s="59" t="s">
        <v>1652</v>
      </c>
      <c r="Q761" s="55">
        <v>2</v>
      </c>
      <c r="R761" s="54" t="s">
        <v>1248</v>
      </c>
      <c r="U761" s="12"/>
      <c r="W761" s="13"/>
      <c r="X761" s="13"/>
      <c r="Y761" s="13"/>
      <c r="Z761" s="14" t="str">
        <f t="shared" si="325"/>
        <v/>
      </c>
      <c r="AA761" s="15"/>
    </row>
    <row r="762" spans="1:27" s="11" customFormat="1" ht="18" x14ac:dyDescent="0.2">
      <c r="A762" s="51">
        <f>+SUBTOTAL(103,$D$4:D762)</f>
        <v>759</v>
      </c>
      <c r="B762" s="10" t="s">
        <v>881</v>
      </c>
      <c r="C762" s="10" t="s">
        <v>907</v>
      </c>
      <c r="D762" s="10" t="s">
        <v>1037</v>
      </c>
      <c r="E762" s="53" t="str">
        <f t="shared" si="327"/>
        <v>GCO</v>
      </c>
      <c r="F762" s="53" t="str">
        <f t="shared" si="329"/>
        <v>GCI</v>
      </c>
      <c r="G762" s="53" t="str">
        <f t="shared" si="326"/>
        <v>F</v>
      </c>
      <c r="H762" s="54" t="s">
        <v>481</v>
      </c>
      <c r="I762" s="53" t="str">
        <f t="shared" si="323"/>
        <v>GCO-GCI-F088</v>
      </c>
      <c r="J762" s="61" t="s">
        <v>1249</v>
      </c>
      <c r="K762" s="55" t="s">
        <v>28</v>
      </c>
      <c r="L762" s="56">
        <f t="shared" si="324"/>
        <v>43312</v>
      </c>
      <c r="M762" s="57">
        <v>43312</v>
      </c>
      <c r="N762" s="51">
        <f t="shared" ca="1" si="328"/>
        <v>560</v>
      </c>
      <c r="O762" s="58"/>
      <c r="P762" s="59" t="s">
        <v>1652</v>
      </c>
      <c r="Q762" s="55">
        <v>2</v>
      </c>
      <c r="R762" s="54" t="s">
        <v>1250</v>
      </c>
      <c r="U762" s="12"/>
      <c r="W762" s="13"/>
      <c r="X762" s="13"/>
      <c r="Y762" s="13"/>
      <c r="Z762" s="14" t="str">
        <f t="shared" si="325"/>
        <v/>
      </c>
      <c r="AA762" s="15"/>
    </row>
    <row r="763" spans="1:27" s="11" customFormat="1" x14ac:dyDescent="0.2">
      <c r="A763" s="51">
        <f>+SUBTOTAL(103,$D$4:D763)</f>
        <v>760</v>
      </c>
      <c r="B763" s="10" t="s">
        <v>881</v>
      </c>
      <c r="C763" s="10" t="s">
        <v>907</v>
      </c>
      <c r="D763" s="10" t="s">
        <v>1037</v>
      </c>
      <c r="E763" s="53" t="str">
        <f t="shared" si="327"/>
        <v>GCO</v>
      </c>
      <c r="F763" s="53" t="str">
        <f t="shared" si="329"/>
        <v>GCI</v>
      </c>
      <c r="G763" s="53" t="str">
        <f t="shared" si="326"/>
        <v>F</v>
      </c>
      <c r="H763" s="54" t="s">
        <v>483</v>
      </c>
      <c r="I763" s="53" t="str">
        <f t="shared" si="323"/>
        <v>GCO-GCI-F089</v>
      </c>
      <c r="J763" s="61" t="s">
        <v>1251</v>
      </c>
      <c r="K763" s="55" t="s">
        <v>28</v>
      </c>
      <c r="L763" s="56">
        <f t="shared" si="324"/>
        <v>43599</v>
      </c>
      <c r="M763" s="57">
        <v>43599</v>
      </c>
      <c r="N763" s="51">
        <f t="shared" ca="1" si="328"/>
        <v>276</v>
      </c>
      <c r="O763" s="58"/>
      <c r="P763" s="59" t="s">
        <v>2008</v>
      </c>
      <c r="Q763" s="55">
        <v>3</v>
      </c>
      <c r="R763" s="54" t="s">
        <v>1252</v>
      </c>
      <c r="U763" s="12"/>
      <c r="W763" s="13"/>
      <c r="X763" s="13"/>
      <c r="Y763" s="13"/>
      <c r="Z763" s="14" t="str">
        <f t="shared" si="325"/>
        <v/>
      </c>
      <c r="AA763" s="15"/>
    </row>
    <row r="764" spans="1:27" s="11" customFormat="1" ht="18" x14ac:dyDescent="0.2">
      <c r="A764" s="51">
        <f>+SUBTOTAL(103,$D$4:D764)</f>
        <v>761</v>
      </c>
      <c r="B764" s="10" t="s">
        <v>881</v>
      </c>
      <c r="C764" s="10" t="s">
        <v>907</v>
      </c>
      <c r="D764" s="10" t="s">
        <v>1037</v>
      </c>
      <c r="E764" s="53" t="str">
        <f t="shared" si="327"/>
        <v>GCO</v>
      </c>
      <c r="F764" s="53" t="str">
        <f t="shared" si="329"/>
        <v>GCI</v>
      </c>
      <c r="G764" s="53" t="str">
        <f t="shared" si="326"/>
        <v>F</v>
      </c>
      <c r="H764" s="54" t="s">
        <v>485</v>
      </c>
      <c r="I764" s="53" t="str">
        <f t="shared" si="323"/>
        <v>GCO-GCI-F090</v>
      </c>
      <c r="J764" s="61" t="s">
        <v>1253</v>
      </c>
      <c r="K764" s="55" t="s">
        <v>28</v>
      </c>
      <c r="L764" s="56">
        <f t="shared" si="324"/>
        <v>43312</v>
      </c>
      <c r="M764" s="57">
        <v>43312</v>
      </c>
      <c r="N764" s="51">
        <f t="shared" ca="1" si="328"/>
        <v>560</v>
      </c>
      <c r="O764" s="58"/>
      <c r="P764" s="59" t="s">
        <v>1652</v>
      </c>
      <c r="Q764" s="55">
        <v>2</v>
      </c>
      <c r="R764" s="54" t="s">
        <v>1254</v>
      </c>
      <c r="U764" s="12"/>
      <c r="W764" s="13"/>
      <c r="X764" s="13"/>
      <c r="Y764" s="13"/>
      <c r="Z764" s="14" t="str">
        <f t="shared" si="325"/>
        <v/>
      </c>
      <c r="AA764" s="15"/>
    </row>
    <row r="765" spans="1:27" s="11" customFormat="1" ht="18" x14ac:dyDescent="0.2">
      <c r="A765" s="51">
        <f>+SUBTOTAL(103,$D$4:D765)</f>
        <v>762</v>
      </c>
      <c r="B765" s="10" t="s">
        <v>881</v>
      </c>
      <c r="C765" s="10" t="s">
        <v>907</v>
      </c>
      <c r="D765" s="10" t="s">
        <v>1037</v>
      </c>
      <c r="E765" s="53" t="str">
        <f t="shared" si="327"/>
        <v>GCO</v>
      </c>
      <c r="F765" s="53" t="str">
        <f t="shared" si="329"/>
        <v>GCI</v>
      </c>
      <c r="G765" s="53" t="str">
        <f t="shared" si="326"/>
        <v>F</v>
      </c>
      <c r="H765" s="54" t="s">
        <v>487</v>
      </c>
      <c r="I765" s="53" t="str">
        <f t="shared" si="323"/>
        <v>GCO-GCI-F091</v>
      </c>
      <c r="J765" s="61" t="s">
        <v>1255</v>
      </c>
      <c r="K765" s="55" t="s">
        <v>28</v>
      </c>
      <c r="L765" s="56">
        <f t="shared" si="324"/>
        <v>43312</v>
      </c>
      <c r="M765" s="57">
        <v>43312</v>
      </c>
      <c r="N765" s="51">
        <f t="shared" ca="1" si="328"/>
        <v>560</v>
      </c>
      <c r="O765" s="58"/>
      <c r="P765" s="59" t="s">
        <v>1652</v>
      </c>
      <c r="Q765" s="55">
        <v>2</v>
      </c>
      <c r="R765" s="54" t="s">
        <v>1256</v>
      </c>
      <c r="U765" s="12"/>
      <c r="W765" s="13"/>
      <c r="X765" s="13"/>
      <c r="Y765" s="13"/>
      <c r="Z765" s="14" t="str">
        <f t="shared" si="325"/>
        <v/>
      </c>
      <c r="AA765" s="15"/>
    </row>
    <row r="766" spans="1:27" s="11" customFormat="1" ht="27" x14ac:dyDescent="0.2">
      <c r="A766" s="51">
        <f>+SUBTOTAL(103,$D$4:D766)</f>
        <v>763</v>
      </c>
      <c r="B766" s="10" t="s">
        <v>881</v>
      </c>
      <c r="C766" s="10" t="s">
        <v>907</v>
      </c>
      <c r="D766" s="10" t="s">
        <v>1037</v>
      </c>
      <c r="E766" s="53" t="str">
        <f t="shared" si="327"/>
        <v>GCO</v>
      </c>
      <c r="F766" s="53" t="str">
        <f t="shared" si="329"/>
        <v>GCI</v>
      </c>
      <c r="G766" s="53" t="str">
        <f t="shared" si="326"/>
        <v>F</v>
      </c>
      <c r="H766" s="54" t="s">
        <v>489</v>
      </c>
      <c r="I766" s="53" t="str">
        <f t="shared" ref="I766:I806" si="330">+IF(OR(E766="",F766="",H766=""),"",CONCATENATE(E766,"-",F766,"-",H766))</f>
        <v>GCO-GCI-F092</v>
      </c>
      <c r="J766" s="61" t="s">
        <v>1257</v>
      </c>
      <c r="K766" s="55" t="s">
        <v>28</v>
      </c>
      <c r="L766" s="56">
        <f t="shared" si="324"/>
        <v>43312</v>
      </c>
      <c r="M766" s="57">
        <v>43312</v>
      </c>
      <c r="N766" s="51">
        <f t="shared" ca="1" si="328"/>
        <v>560</v>
      </c>
      <c r="O766" s="58"/>
      <c r="P766" s="59" t="s">
        <v>1652</v>
      </c>
      <c r="Q766" s="55">
        <v>2</v>
      </c>
      <c r="R766" s="54" t="s">
        <v>1258</v>
      </c>
      <c r="U766" s="12"/>
      <c r="W766" s="13"/>
      <c r="X766" s="13"/>
      <c r="Y766" s="13"/>
      <c r="Z766" s="14" t="str">
        <f t="shared" si="325"/>
        <v/>
      </c>
      <c r="AA766" s="15"/>
    </row>
    <row r="767" spans="1:27" s="11" customFormat="1" ht="18" x14ac:dyDescent="0.2">
      <c r="A767" s="51">
        <f>+SUBTOTAL(103,$D$4:D767)</f>
        <v>764</v>
      </c>
      <c r="B767" s="10" t="s">
        <v>881</v>
      </c>
      <c r="C767" s="10" t="s">
        <v>907</v>
      </c>
      <c r="D767" s="10" t="s">
        <v>1037</v>
      </c>
      <c r="E767" s="53" t="str">
        <f t="shared" si="327"/>
        <v>GCO</v>
      </c>
      <c r="F767" s="53" t="str">
        <f t="shared" si="329"/>
        <v>GCI</v>
      </c>
      <c r="G767" s="53" t="str">
        <f t="shared" si="326"/>
        <v>F</v>
      </c>
      <c r="H767" s="54" t="s">
        <v>491</v>
      </c>
      <c r="I767" s="53" t="str">
        <f t="shared" si="330"/>
        <v>GCO-GCI-F093</v>
      </c>
      <c r="J767" s="61" t="s">
        <v>1259</v>
      </c>
      <c r="K767" s="55" t="s">
        <v>28</v>
      </c>
      <c r="L767" s="56">
        <f t="shared" si="324"/>
        <v>43312</v>
      </c>
      <c r="M767" s="57">
        <v>43312</v>
      </c>
      <c r="N767" s="51">
        <f t="shared" ca="1" si="328"/>
        <v>560</v>
      </c>
      <c r="O767" s="58"/>
      <c r="P767" s="59" t="s">
        <v>1652</v>
      </c>
      <c r="Q767" s="55">
        <v>2</v>
      </c>
      <c r="R767" s="54" t="s">
        <v>1260</v>
      </c>
      <c r="U767" s="12"/>
      <c r="W767" s="13"/>
      <c r="X767" s="13"/>
      <c r="Y767" s="13"/>
      <c r="Z767" s="14" t="str">
        <f t="shared" si="325"/>
        <v/>
      </c>
      <c r="AA767" s="15"/>
    </row>
    <row r="768" spans="1:27" s="11" customFormat="1" x14ac:dyDescent="0.2">
      <c r="A768" s="51">
        <f>+SUBTOTAL(103,$D$4:D768)</f>
        <v>765</v>
      </c>
      <c r="B768" s="10" t="s">
        <v>881</v>
      </c>
      <c r="C768" s="10" t="s">
        <v>907</v>
      </c>
      <c r="D768" s="10" t="s">
        <v>1037</v>
      </c>
      <c r="E768" s="53" t="str">
        <f t="shared" si="327"/>
        <v>GCO</v>
      </c>
      <c r="F768" s="53" t="str">
        <f t="shared" si="329"/>
        <v>GCI</v>
      </c>
      <c r="G768" s="53" t="str">
        <f t="shared" si="326"/>
        <v>F</v>
      </c>
      <c r="H768" s="54" t="s">
        <v>493</v>
      </c>
      <c r="I768" s="53" t="str">
        <f t="shared" si="330"/>
        <v>GCO-GCI-F094</v>
      </c>
      <c r="J768" s="61" t="s">
        <v>1261</v>
      </c>
      <c r="K768" s="55" t="s">
        <v>217</v>
      </c>
      <c r="L768" s="56">
        <f t="shared" si="324"/>
        <v>43167</v>
      </c>
      <c r="M768" s="57">
        <v>43167</v>
      </c>
      <c r="N768" s="51" t="str">
        <f t="shared" ca="1" si="328"/>
        <v/>
      </c>
      <c r="O768" s="58"/>
      <c r="P768" s="59" t="s">
        <v>1101</v>
      </c>
      <c r="Q768" s="55">
        <v>1</v>
      </c>
      <c r="R768" s="54" t="s">
        <v>1262</v>
      </c>
      <c r="U768" s="12"/>
      <c r="W768" s="13"/>
      <c r="X768" s="13"/>
      <c r="Y768" s="13"/>
      <c r="Z768" s="14" t="str">
        <f t="shared" si="325"/>
        <v/>
      </c>
      <c r="AA768" s="15"/>
    </row>
    <row r="769" spans="1:27" s="11" customFormat="1" x14ac:dyDescent="0.2">
      <c r="A769" s="51">
        <f>+SUBTOTAL(103,$D$4:D769)</f>
        <v>766</v>
      </c>
      <c r="B769" s="10" t="s">
        <v>881</v>
      </c>
      <c r="C769" s="10" t="s">
        <v>907</v>
      </c>
      <c r="D769" s="10" t="s">
        <v>1037</v>
      </c>
      <c r="E769" s="53" t="str">
        <f t="shared" si="327"/>
        <v>GCO</v>
      </c>
      <c r="F769" s="53" t="str">
        <f t="shared" si="329"/>
        <v>GCI</v>
      </c>
      <c r="G769" s="53" t="str">
        <f t="shared" si="326"/>
        <v>F</v>
      </c>
      <c r="H769" s="54" t="s">
        <v>495</v>
      </c>
      <c r="I769" s="53" t="str">
        <f t="shared" si="330"/>
        <v>GCO-GCI-F095</v>
      </c>
      <c r="J769" s="61" t="s">
        <v>1263</v>
      </c>
      <c r="K769" s="55" t="s">
        <v>217</v>
      </c>
      <c r="L769" s="56">
        <f t="shared" si="324"/>
        <v>43167</v>
      </c>
      <c r="M769" s="57">
        <v>43167</v>
      </c>
      <c r="N769" s="51" t="str">
        <f t="shared" ca="1" si="328"/>
        <v/>
      </c>
      <c r="O769" s="58"/>
      <c r="P769" s="59" t="s">
        <v>1101</v>
      </c>
      <c r="Q769" s="55">
        <v>1</v>
      </c>
      <c r="R769" s="54" t="s">
        <v>1264</v>
      </c>
      <c r="U769" s="12"/>
      <c r="W769" s="13"/>
      <c r="X769" s="13"/>
      <c r="Y769" s="13"/>
      <c r="Z769" s="14" t="str">
        <f t="shared" si="325"/>
        <v/>
      </c>
      <c r="AA769" s="15"/>
    </row>
    <row r="770" spans="1:27" s="11" customFormat="1" ht="18" x14ac:dyDescent="0.2">
      <c r="A770" s="51">
        <f>+SUBTOTAL(103,$D$4:D770)</f>
        <v>767</v>
      </c>
      <c r="B770" s="10" t="s">
        <v>881</v>
      </c>
      <c r="C770" s="10" t="s">
        <v>907</v>
      </c>
      <c r="D770" s="10" t="s">
        <v>1037</v>
      </c>
      <c r="E770" s="53" t="str">
        <f t="shared" si="327"/>
        <v>GCO</v>
      </c>
      <c r="F770" s="53" t="str">
        <f t="shared" si="329"/>
        <v>GCI</v>
      </c>
      <c r="G770" s="53" t="str">
        <f t="shared" si="326"/>
        <v>F</v>
      </c>
      <c r="H770" s="54" t="s">
        <v>497</v>
      </c>
      <c r="I770" s="53" t="str">
        <f t="shared" si="330"/>
        <v>GCO-GCI-F096</v>
      </c>
      <c r="J770" s="61" t="s">
        <v>1265</v>
      </c>
      <c r="K770" s="55" t="s">
        <v>28</v>
      </c>
      <c r="L770" s="56">
        <f t="shared" si="324"/>
        <v>43069</v>
      </c>
      <c r="M770" s="57">
        <v>43069</v>
      </c>
      <c r="N770" s="51">
        <f t="shared" ca="1" si="328"/>
        <v>800</v>
      </c>
      <c r="O770" s="58"/>
      <c r="P770" s="59" t="s">
        <v>1718</v>
      </c>
      <c r="Q770" s="55">
        <v>1</v>
      </c>
      <c r="R770" s="54" t="s">
        <v>1266</v>
      </c>
      <c r="U770" s="12"/>
      <c r="W770" s="13"/>
      <c r="X770" s="13"/>
      <c r="Y770" s="13"/>
      <c r="Z770" s="14" t="str">
        <f t="shared" si="325"/>
        <v/>
      </c>
      <c r="AA770" s="15"/>
    </row>
    <row r="771" spans="1:27" s="11" customFormat="1" ht="27" x14ac:dyDescent="0.2">
      <c r="A771" s="51">
        <f>+SUBTOTAL(103,$D$4:D771)</f>
        <v>768</v>
      </c>
      <c r="B771" s="10" t="s">
        <v>881</v>
      </c>
      <c r="C771" s="10" t="s">
        <v>907</v>
      </c>
      <c r="D771" s="10" t="s">
        <v>1037</v>
      </c>
      <c r="E771" s="53" t="str">
        <f t="shared" si="327"/>
        <v>GCO</v>
      </c>
      <c r="F771" s="53" t="str">
        <f t="shared" si="329"/>
        <v>GCI</v>
      </c>
      <c r="G771" s="53" t="str">
        <f t="shared" si="326"/>
        <v>F</v>
      </c>
      <c r="H771" s="54" t="s">
        <v>499</v>
      </c>
      <c r="I771" s="53" t="str">
        <f t="shared" si="330"/>
        <v>GCO-GCI-F097</v>
      </c>
      <c r="J771" s="61" t="s">
        <v>1267</v>
      </c>
      <c r="K771" s="55" t="s">
        <v>28</v>
      </c>
      <c r="L771" s="56">
        <f t="shared" si="324"/>
        <v>43312</v>
      </c>
      <c r="M771" s="57">
        <v>43312</v>
      </c>
      <c r="N771" s="51">
        <f t="shared" ca="1" si="328"/>
        <v>560</v>
      </c>
      <c r="O771" s="58"/>
      <c r="P771" s="59" t="s">
        <v>1653</v>
      </c>
      <c r="Q771" s="55">
        <v>2</v>
      </c>
      <c r="R771" s="54" t="s">
        <v>1268</v>
      </c>
      <c r="U771" s="12"/>
      <c r="W771" s="13"/>
      <c r="X771" s="13"/>
      <c r="Y771" s="13"/>
      <c r="Z771" s="14" t="str">
        <f t="shared" si="325"/>
        <v/>
      </c>
      <c r="AA771" s="15"/>
    </row>
    <row r="772" spans="1:27" s="11" customFormat="1" ht="18" x14ac:dyDescent="0.2">
      <c r="A772" s="51">
        <f>+SUBTOTAL(103,$D$4:D772)</f>
        <v>769</v>
      </c>
      <c r="B772" s="10" t="s">
        <v>881</v>
      </c>
      <c r="C772" s="10" t="s">
        <v>907</v>
      </c>
      <c r="D772" s="10" t="s">
        <v>1037</v>
      </c>
      <c r="E772" s="53" t="str">
        <f t="shared" si="327"/>
        <v>GCO</v>
      </c>
      <c r="F772" s="53" t="str">
        <f t="shared" si="329"/>
        <v>GCI</v>
      </c>
      <c r="G772" s="53" t="str">
        <f t="shared" si="326"/>
        <v>F</v>
      </c>
      <c r="H772" s="54" t="s">
        <v>501</v>
      </c>
      <c r="I772" s="53" t="str">
        <f t="shared" si="330"/>
        <v>GCO-GCI-F098</v>
      </c>
      <c r="J772" s="61" t="s">
        <v>1269</v>
      </c>
      <c r="K772" s="55" t="s">
        <v>28</v>
      </c>
      <c r="L772" s="56">
        <f t="shared" si="324"/>
        <v>43312</v>
      </c>
      <c r="M772" s="57">
        <v>43312</v>
      </c>
      <c r="N772" s="51">
        <f t="shared" ca="1" si="328"/>
        <v>560</v>
      </c>
      <c r="O772" s="58"/>
      <c r="P772" s="59" t="s">
        <v>1653</v>
      </c>
      <c r="Q772" s="55">
        <v>2</v>
      </c>
      <c r="R772" s="54" t="s">
        <v>1270</v>
      </c>
      <c r="U772" s="12"/>
      <c r="W772" s="13"/>
      <c r="X772" s="13"/>
      <c r="Y772" s="13"/>
      <c r="Z772" s="14" t="str">
        <f t="shared" si="325"/>
        <v/>
      </c>
      <c r="AA772" s="15"/>
    </row>
    <row r="773" spans="1:27" s="11" customFormat="1" x14ac:dyDescent="0.2">
      <c r="A773" s="51">
        <f>+SUBTOTAL(103,$D$4:D773)</f>
        <v>770</v>
      </c>
      <c r="B773" s="10" t="s">
        <v>881</v>
      </c>
      <c r="C773" s="10" t="s">
        <v>907</v>
      </c>
      <c r="D773" s="10" t="s">
        <v>1037</v>
      </c>
      <c r="E773" s="53" t="str">
        <f t="shared" si="327"/>
        <v>GCO</v>
      </c>
      <c r="F773" s="53" t="str">
        <f t="shared" si="329"/>
        <v>GCI</v>
      </c>
      <c r="G773" s="53" t="str">
        <f t="shared" si="326"/>
        <v>F</v>
      </c>
      <c r="H773" s="54" t="s">
        <v>503</v>
      </c>
      <c r="I773" s="53" t="str">
        <f t="shared" si="330"/>
        <v>GCO-GCI-F099</v>
      </c>
      <c r="J773" s="61" t="s">
        <v>1271</v>
      </c>
      <c r="K773" s="55" t="s">
        <v>217</v>
      </c>
      <c r="L773" s="56">
        <f t="shared" si="324"/>
        <v>43069</v>
      </c>
      <c r="M773" s="57">
        <v>43069</v>
      </c>
      <c r="N773" s="51" t="str">
        <f t="shared" ca="1" si="328"/>
        <v/>
      </c>
      <c r="O773" s="58">
        <v>43336</v>
      </c>
      <c r="P773" s="59" t="s">
        <v>2041</v>
      </c>
      <c r="Q773" s="55">
        <v>1</v>
      </c>
      <c r="R773" s="54" t="s">
        <v>1272</v>
      </c>
      <c r="U773" s="12"/>
      <c r="W773" s="13"/>
      <c r="X773" s="13"/>
      <c r="Y773" s="13"/>
      <c r="Z773" s="14" t="str">
        <f t="shared" si="325"/>
        <v/>
      </c>
      <c r="AA773" s="15"/>
    </row>
    <row r="774" spans="1:27" s="11" customFormat="1" ht="27" x14ac:dyDescent="0.2">
      <c r="A774" s="51">
        <f>+SUBTOTAL(103,$D$4:D774)</f>
        <v>771</v>
      </c>
      <c r="B774" s="10" t="s">
        <v>881</v>
      </c>
      <c r="C774" s="10" t="s">
        <v>907</v>
      </c>
      <c r="D774" s="10" t="s">
        <v>1037</v>
      </c>
      <c r="E774" s="53" t="str">
        <f t="shared" si="327"/>
        <v>GCO</v>
      </c>
      <c r="F774" s="53" t="str">
        <f t="shared" si="329"/>
        <v>GCI</v>
      </c>
      <c r="G774" s="53" t="str">
        <f t="shared" si="326"/>
        <v>F</v>
      </c>
      <c r="H774" s="54" t="s">
        <v>505</v>
      </c>
      <c r="I774" s="53" t="str">
        <f t="shared" si="330"/>
        <v>GCO-GCI-F100</v>
      </c>
      <c r="J774" s="61" t="s">
        <v>1273</v>
      </c>
      <c r="K774" s="55" t="s">
        <v>28</v>
      </c>
      <c r="L774" s="56">
        <f t="shared" si="324"/>
        <v>43312</v>
      </c>
      <c r="M774" s="57">
        <v>43312</v>
      </c>
      <c r="N774" s="51">
        <f t="shared" ca="1" si="328"/>
        <v>560</v>
      </c>
      <c r="O774" s="58"/>
      <c r="P774" s="59" t="s">
        <v>1653</v>
      </c>
      <c r="Q774" s="55">
        <v>2</v>
      </c>
      <c r="R774" s="54" t="s">
        <v>1274</v>
      </c>
      <c r="U774" s="12"/>
      <c r="W774" s="13"/>
      <c r="X774" s="13"/>
      <c r="Y774" s="13"/>
      <c r="Z774" s="14" t="str">
        <f t="shared" si="325"/>
        <v/>
      </c>
      <c r="AA774" s="15"/>
    </row>
    <row r="775" spans="1:27" s="11" customFormat="1" x14ac:dyDescent="0.2">
      <c r="A775" s="51">
        <f>+SUBTOTAL(103,$D$4:D775)</f>
        <v>772</v>
      </c>
      <c r="B775" s="10" t="s">
        <v>881</v>
      </c>
      <c r="C775" s="10" t="s">
        <v>907</v>
      </c>
      <c r="D775" s="10" t="s">
        <v>1037</v>
      </c>
      <c r="E775" s="53" t="str">
        <f t="shared" si="327"/>
        <v>GCO</v>
      </c>
      <c r="F775" s="53" t="str">
        <f t="shared" si="329"/>
        <v>GCI</v>
      </c>
      <c r="G775" s="53" t="str">
        <f t="shared" si="326"/>
        <v>F</v>
      </c>
      <c r="H775" s="54" t="s">
        <v>507</v>
      </c>
      <c r="I775" s="53" t="str">
        <f t="shared" si="330"/>
        <v>GCO-GCI-F101</v>
      </c>
      <c r="J775" s="61" t="s">
        <v>1275</v>
      </c>
      <c r="K775" s="55" t="s">
        <v>28</v>
      </c>
      <c r="L775" s="56">
        <f t="shared" si="324"/>
        <v>43336</v>
      </c>
      <c r="M775" s="57">
        <v>43336</v>
      </c>
      <c r="N775" s="51">
        <f t="shared" ca="1" si="328"/>
        <v>536</v>
      </c>
      <c r="O775" s="58"/>
      <c r="P775" s="59" t="s">
        <v>1715</v>
      </c>
      <c r="Q775" s="55">
        <v>2</v>
      </c>
      <c r="R775" s="54" t="s">
        <v>1276</v>
      </c>
      <c r="U775" s="12"/>
      <c r="W775" s="13"/>
      <c r="X775" s="13"/>
      <c r="Y775" s="13"/>
      <c r="Z775" s="14" t="str">
        <f t="shared" si="325"/>
        <v/>
      </c>
      <c r="AA775" s="15"/>
    </row>
    <row r="776" spans="1:27" s="11" customFormat="1" x14ac:dyDescent="0.2">
      <c r="A776" s="51">
        <f>+SUBTOTAL(103,$D$4:D776)</f>
        <v>773</v>
      </c>
      <c r="B776" s="10" t="s">
        <v>881</v>
      </c>
      <c r="C776" s="10" t="s">
        <v>907</v>
      </c>
      <c r="D776" s="10" t="s">
        <v>1037</v>
      </c>
      <c r="E776" s="53" t="str">
        <f t="shared" si="327"/>
        <v>GCO</v>
      </c>
      <c r="F776" s="53" t="str">
        <f t="shared" si="329"/>
        <v>GCI</v>
      </c>
      <c r="G776" s="53" t="str">
        <f t="shared" si="326"/>
        <v>F</v>
      </c>
      <c r="H776" s="54" t="s">
        <v>509</v>
      </c>
      <c r="I776" s="53" t="str">
        <f t="shared" si="330"/>
        <v>GCO-GCI-F102</v>
      </c>
      <c r="J776" s="61" t="s">
        <v>1277</v>
      </c>
      <c r="K776" s="55" t="s">
        <v>28</v>
      </c>
      <c r="L776" s="56">
        <f t="shared" si="324"/>
        <v>43290</v>
      </c>
      <c r="M776" s="57">
        <v>43290</v>
      </c>
      <c r="N776" s="51">
        <f t="shared" ca="1" si="328"/>
        <v>581</v>
      </c>
      <c r="O776" s="58"/>
      <c r="P776" s="59" t="s">
        <v>1627</v>
      </c>
      <c r="Q776" s="55">
        <v>3</v>
      </c>
      <c r="R776" s="54" t="s">
        <v>1278</v>
      </c>
      <c r="U776" s="12"/>
      <c r="W776" s="13"/>
      <c r="X776" s="13"/>
      <c r="Y776" s="13"/>
      <c r="Z776" s="14" t="str">
        <f t="shared" si="325"/>
        <v/>
      </c>
      <c r="AA776" s="15"/>
    </row>
    <row r="777" spans="1:27" s="11" customFormat="1" x14ac:dyDescent="0.2">
      <c r="A777" s="51">
        <f>+SUBTOTAL(103,$D$4:D777)</f>
        <v>774</v>
      </c>
      <c r="B777" s="10" t="s">
        <v>881</v>
      </c>
      <c r="C777" s="10" t="s">
        <v>907</v>
      </c>
      <c r="D777" s="10" t="s">
        <v>1037</v>
      </c>
      <c r="E777" s="53" t="str">
        <f t="shared" si="327"/>
        <v>GCO</v>
      </c>
      <c r="F777" s="53" t="str">
        <f t="shared" si="329"/>
        <v>GCI</v>
      </c>
      <c r="G777" s="53" t="str">
        <f t="shared" si="326"/>
        <v>F</v>
      </c>
      <c r="H777" s="54" t="s">
        <v>511</v>
      </c>
      <c r="I777" s="53" t="str">
        <f t="shared" si="330"/>
        <v>GCO-GCI-F103</v>
      </c>
      <c r="J777" s="61" t="s">
        <v>1279</v>
      </c>
      <c r="K777" s="55" t="s">
        <v>28</v>
      </c>
      <c r="L777" s="56">
        <f t="shared" si="324"/>
        <v>43069</v>
      </c>
      <c r="M777" s="57">
        <v>43069</v>
      </c>
      <c r="N777" s="51">
        <f t="shared" ca="1" si="328"/>
        <v>800</v>
      </c>
      <c r="O777" s="58"/>
      <c r="P777" s="59" t="s">
        <v>1718</v>
      </c>
      <c r="Q777" s="55">
        <v>1</v>
      </c>
      <c r="R777" s="54" t="s">
        <v>1280</v>
      </c>
      <c r="U777" s="12"/>
      <c r="W777" s="13"/>
      <c r="X777" s="13"/>
      <c r="Y777" s="13"/>
      <c r="Z777" s="14" t="str">
        <f t="shared" si="325"/>
        <v/>
      </c>
      <c r="AA777" s="15"/>
    </row>
    <row r="778" spans="1:27" s="11" customFormat="1" x14ac:dyDescent="0.2">
      <c r="A778" s="51">
        <f>+SUBTOTAL(103,$D$4:D778)</f>
        <v>775</v>
      </c>
      <c r="B778" s="10" t="s">
        <v>881</v>
      </c>
      <c r="C778" s="10" t="s">
        <v>907</v>
      </c>
      <c r="D778" s="10" t="s">
        <v>1037</v>
      </c>
      <c r="E778" s="53" t="str">
        <f t="shared" si="327"/>
        <v>GCO</v>
      </c>
      <c r="F778" s="53" t="str">
        <f t="shared" si="329"/>
        <v>GCI</v>
      </c>
      <c r="G778" s="53" t="str">
        <f t="shared" si="326"/>
        <v>F</v>
      </c>
      <c r="H778" s="54" t="s">
        <v>513</v>
      </c>
      <c r="I778" s="53" t="str">
        <f t="shared" si="330"/>
        <v>GCO-GCI-F104</v>
      </c>
      <c r="J778" s="61" t="s">
        <v>1281</v>
      </c>
      <c r="K778" s="55" t="s">
        <v>28</v>
      </c>
      <c r="L778" s="56">
        <f t="shared" si="324"/>
        <v>43314</v>
      </c>
      <c r="M778" s="57">
        <v>43314</v>
      </c>
      <c r="N778" s="51">
        <f t="shared" ca="1" si="328"/>
        <v>558</v>
      </c>
      <c r="O778" s="58"/>
      <c r="P778" s="59" t="s">
        <v>1673</v>
      </c>
      <c r="Q778" s="55">
        <v>2</v>
      </c>
      <c r="R778" s="54" t="s">
        <v>1282</v>
      </c>
      <c r="U778" s="12"/>
      <c r="W778" s="13"/>
      <c r="X778" s="13"/>
      <c r="Y778" s="13"/>
      <c r="Z778" s="14" t="str">
        <f t="shared" si="325"/>
        <v/>
      </c>
      <c r="AA778" s="15"/>
    </row>
    <row r="779" spans="1:27" s="11" customFormat="1" x14ac:dyDescent="0.2">
      <c r="A779" s="51">
        <f>+SUBTOTAL(103,$D$4:D779)</f>
        <v>776</v>
      </c>
      <c r="B779" s="10" t="s">
        <v>881</v>
      </c>
      <c r="C779" s="10" t="s">
        <v>907</v>
      </c>
      <c r="D779" s="10" t="s">
        <v>1037</v>
      </c>
      <c r="E779" s="53" t="str">
        <f t="shared" si="327"/>
        <v>GCO</v>
      </c>
      <c r="F779" s="53" t="str">
        <f t="shared" si="329"/>
        <v>GCI</v>
      </c>
      <c r="G779" s="53" t="str">
        <f t="shared" si="326"/>
        <v>F</v>
      </c>
      <c r="H779" s="54" t="s">
        <v>515</v>
      </c>
      <c r="I779" s="53" t="str">
        <f t="shared" si="330"/>
        <v>GCO-GCI-F105</v>
      </c>
      <c r="J779" s="61" t="s">
        <v>1283</v>
      </c>
      <c r="K779" s="55" t="s">
        <v>217</v>
      </c>
      <c r="L779" s="56">
        <f t="shared" si="324"/>
        <v>43069</v>
      </c>
      <c r="M779" s="57">
        <v>43069</v>
      </c>
      <c r="N779" s="51" t="str">
        <f t="shared" ca="1" si="328"/>
        <v/>
      </c>
      <c r="O779" s="58">
        <v>43271</v>
      </c>
      <c r="P779" s="59" t="s">
        <v>1583</v>
      </c>
      <c r="Q779" s="55">
        <v>1</v>
      </c>
      <c r="R779" s="54" t="s">
        <v>1284</v>
      </c>
      <c r="U779" s="12"/>
      <c r="W779" s="13"/>
      <c r="X779" s="13"/>
      <c r="Y779" s="13"/>
      <c r="Z779" s="14" t="str">
        <f t="shared" si="325"/>
        <v/>
      </c>
      <c r="AA779" s="15"/>
    </row>
    <row r="780" spans="1:27" s="11" customFormat="1" ht="18" x14ac:dyDescent="0.2">
      <c r="A780" s="51">
        <f>+SUBTOTAL(103,$D$4:D780)</f>
        <v>777</v>
      </c>
      <c r="B780" s="10" t="s">
        <v>881</v>
      </c>
      <c r="C780" s="10" t="s">
        <v>907</v>
      </c>
      <c r="D780" s="10" t="s">
        <v>1037</v>
      </c>
      <c r="E780" s="53" t="str">
        <f t="shared" si="327"/>
        <v>GCO</v>
      </c>
      <c r="F780" s="53" t="str">
        <f t="shared" si="329"/>
        <v>GCI</v>
      </c>
      <c r="G780" s="53" t="str">
        <f t="shared" si="326"/>
        <v>F</v>
      </c>
      <c r="H780" s="54" t="s">
        <v>517</v>
      </c>
      <c r="I780" s="53" t="str">
        <f t="shared" si="330"/>
        <v>GCO-GCI-F106</v>
      </c>
      <c r="J780" s="61" t="s">
        <v>1285</v>
      </c>
      <c r="K780" s="55" t="s">
        <v>217</v>
      </c>
      <c r="L780" s="56">
        <f t="shared" si="324"/>
        <v>43069</v>
      </c>
      <c r="M780" s="57">
        <v>43069</v>
      </c>
      <c r="N780" s="51" t="str">
        <f t="shared" ca="1" si="328"/>
        <v/>
      </c>
      <c r="O780" s="58">
        <v>43202</v>
      </c>
      <c r="P780" s="59" t="s">
        <v>1534</v>
      </c>
      <c r="Q780" s="55">
        <v>1</v>
      </c>
      <c r="R780" s="54" t="s">
        <v>1286</v>
      </c>
      <c r="U780" s="12"/>
      <c r="W780" s="13"/>
      <c r="X780" s="13"/>
      <c r="Y780" s="13"/>
      <c r="Z780" s="14" t="str">
        <f t="shared" si="325"/>
        <v/>
      </c>
      <c r="AA780" s="15"/>
    </row>
    <row r="781" spans="1:27" s="11" customFormat="1" x14ac:dyDescent="0.2">
      <c r="A781" s="51">
        <f>+SUBTOTAL(103,$D$4:D781)</f>
        <v>778</v>
      </c>
      <c r="B781" s="10" t="s">
        <v>881</v>
      </c>
      <c r="C781" s="10" t="s">
        <v>907</v>
      </c>
      <c r="D781" s="10" t="s">
        <v>1037</v>
      </c>
      <c r="E781" s="53" t="str">
        <f t="shared" si="327"/>
        <v>GCO</v>
      </c>
      <c r="F781" s="53" t="str">
        <f t="shared" si="329"/>
        <v>GCI</v>
      </c>
      <c r="G781" s="53" t="str">
        <f t="shared" si="326"/>
        <v>F</v>
      </c>
      <c r="H781" s="54" t="s">
        <v>519</v>
      </c>
      <c r="I781" s="53" t="str">
        <f t="shared" si="330"/>
        <v>GCO-GCI-F107</v>
      </c>
      <c r="J781" s="61" t="s">
        <v>1287</v>
      </c>
      <c r="K781" s="55" t="s">
        <v>28</v>
      </c>
      <c r="L781" s="56">
        <f t="shared" si="324"/>
        <v>43069</v>
      </c>
      <c r="M781" s="57">
        <v>43069</v>
      </c>
      <c r="N781" s="51">
        <f t="shared" ca="1" si="328"/>
        <v>800</v>
      </c>
      <c r="O781" s="58"/>
      <c r="P781" s="59" t="s">
        <v>1589</v>
      </c>
      <c r="Q781" s="55">
        <v>1</v>
      </c>
      <c r="R781" s="54" t="s">
        <v>1288</v>
      </c>
      <c r="U781" s="12"/>
      <c r="W781" s="13"/>
      <c r="X781" s="13"/>
      <c r="Y781" s="13"/>
      <c r="Z781" s="14" t="str">
        <f t="shared" si="325"/>
        <v/>
      </c>
      <c r="AA781" s="15"/>
    </row>
    <row r="782" spans="1:27" s="11" customFormat="1" x14ac:dyDescent="0.2">
      <c r="A782" s="51">
        <f>+SUBTOTAL(103,$D$4:D782)</f>
        <v>779</v>
      </c>
      <c r="B782" s="10" t="s">
        <v>881</v>
      </c>
      <c r="C782" s="10" t="s">
        <v>907</v>
      </c>
      <c r="D782" s="10" t="s">
        <v>1037</v>
      </c>
      <c r="E782" s="53" t="str">
        <f t="shared" si="327"/>
        <v>GCO</v>
      </c>
      <c r="F782" s="53" t="str">
        <f t="shared" si="329"/>
        <v>GCI</v>
      </c>
      <c r="G782" s="53" t="str">
        <f t="shared" si="326"/>
        <v>F</v>
      </c>
      <c r="H782" s="54" t="s">
        <v>521</v>
      </c>
      <c r="I782" s="53" t="str">
        <f t="shared" si="330"/>
        <v>GCO-GCI-F108</v>
      </c>
      <c r="J782" s="61" t="s">
        <v>1289</v>
      </c>
      <c r="K782" s="55" t="s">
        <v>217</v>
      </c>
      <c r="L782" s="56">
        <f t="shared" si="324"/>
        <v>43069</v>
      </c>
      <c r="M782" s="57">
        <v>43069</v>
      </c>
      <c r="N782" s="51" t="str">
        <f t="shared" ca="1" si="328"/>
        <v/>
      </c>
      <c r="O782" s="58">
        <v>43336</v>
      </c>
      <c r="P782" s="59" t="s">
        <v>1721</v>
      </c>
      <c r="Q782" s="55">
        <v>1</v>
      </c>
      <c r="R782" s="54" t="s">
        <v>1236</v>
      </c>
      <c r="U782" s="12"/>
      <c r="W782" s="13"/>
      <c r="X782" s="13"/>
      <c r="Y782" s="13"/>
      <c r="Z782" s="14" t="str">
        <f t="shared" si="325"/>
        <v/>
      </c>
      <c r="AA782" s="15"/>
    </row>
    <row r="783" spans="1:27" s="11" customFormat="1" x14ac:dyDescent="0.2">
      <c r="A783" s="51">
        <f>+SUBTOTAL(103,$D$4:D783)</f>
        <v>780</v>
      </c>
      <c r="B783" s="10" t="s">
        <v>881</v>
      </c>
      <c r="C783" s="10" t="s">
        <v>907</v>
      </c>
      <c r="D783" s="10" t="s">
        <v>1037</v>
      </c>
      <c r="E783" s="53" t="str">
        <f t="shared" si="327"/>
        <v>GCO</v>
      </c>
      <c r="F783" s="53" t="str">
        <f t="shared" si="329"/>
        <v>GCI</v>
      </c>
      <c r="G783" s="53" t="str">
        <f t="shared" si="326"/>
        <v>F</v>
      </c>
      <c r="H783" s="54" t="s">
        <v>523</v>
      </c>
      <c r="I783" s="53" t="str">
        <f t="shared" si="330"/>
        <v>GCO-GCI-F109</v>
      </c>
      <c r="J783" s="61" t="s">
        <v>2038</v>
      </c>
      <c r="K783" s="55" t="s">
        <v>28</v>
      </c>
      <c r="L783" s="56">
        <f t="shared" si="324"/>
        <v>43615</v>
      </c>
      <c r="M783" s="57">
        <v>43615</v>
      </c>
      <c r="N783" s="51">
        <f t="shared" ca="1" si="328"/>
        <v>260</v>
      </c>
      <c r="O783" s="58"/>
      <c r="P783" s="59" t="s">
        <v>2005</v>
      </c>
      <c r="Q783" s="55">
        <v>3</v>
      </c>
      <c r="R783" s="54" t="s">
        <v>1290</v>
      </c>
      <c r="U783" s="12"/>
      <c r="W783" s="13"/>
      <c r="X783" s="13"/>
      <c r="Y783" s="13"/>
      <c r="Z783" s="14" t="str">
        <f t="shared" si="325"/>
        <v/>
      </c>
      <c r="AA783" s="15"/>
    </row>
    <row r="784" spans="1:27" s="11" customFormat="1" x14ac:dyDescent="0.2">
      <c r="A784" s="51">
        <f>+SUBTOTAL(103,$D$4:D784)</f>
        <v>781</v>
      </c>
      <c r="B784" s="10" t="s">
        <v>881</v>
      </c>
      <c r="C784" s="10" t="s">
        <v>907</v>
      </c>
      <c r="D784" s="10" t="s">
        <v>1037</v>
      </c>
      <c r="E784" s="53" t="str">
        <f t="shared" si="327"/>
        <v>GCO</v>
      </c>
      <c r="F784" s="53" t="str">
        <f t="shared" si="329"/>
        <v>GCI</v>
      </c>
      <c r="G784" s="53" t="str">
        <f t="shared" si="326"/>
        <v>F</v>
      </c>
      <c r="H784" s="54" t="s">
        <v>524</v>
      </c>
      <c r="I784" s="53" t="str">
        <f t="shared" si="330"/>
        <v>GCO-GCI-F110</v>
      </c>
      <c r="J784" s="61" t="s">
        <v>1291</v>
      </c>
      <c r="K784" s="55" t="s">
        <v>28</v>
      </c>
      <c r="L784" s="56">
        <f t="shared" ref="L784:L871" si="331">+IF(M784=0,"",VALUE(M784))</f>
        <v>43663</v>
      </c>
      <c r="M784" s="57">
        <v>43663</v>
      </c>
      <c r="N784" s="51">
        <f t="shared" ca="1" si="328"/>
        <v>213</v>
      </c>
      <c r="O784" s="58"/>
      <c r="P784" s="59" t="s">
        <v>2051</v>
      </c>
      <c r="Q784" s="55">
        <v>6</v>
      </c>
      <c r="R784" s="54" t="s">
        <v>1292</v>
      </c>
      <c r="U784" s="12"/>
      <c r="W784" s="13"/>
      <c r="X784" s="13"/>
      <c r="Y784" s="13"/>
      <c r="Z784" s="14" t="str">
        <f t="shared" si="325"/>
        <v/>
      </c>
      <c r="AA784" s="15"/>
    </row>
    <row r="785" spans="1:27" s="11" customFormat="1" x14ac:dyDescent="0.2">
      <c r="A785" s="51">
        <f>+SUBTOTAL(103,$D$4:D785)</f>
        <v>782</v>
      </c>
      <c r="B785" s="10" t="s">
        <v>881</v>
      </c>
      <c r="C785" s="10" t="s">
        <v>907</v>
      </c>
      <c r="D785" s="10" t="s">
        <v>1037</v>
      </c>
      <c r="E785" s="53" t="str">
        <f t="shared" si="327"/>
        <v>GCO</v>
      </c>
      <c r="F785" s="53" t="str">
        <f t="shared" si="329"/>
        <v>GCI</v>
      </c>
      <c r="G785" s="53" t="str">
        <f t="shared" si="326"/>
        <v>F</v>
      </c>
      <c r="H785" s="54" t="s">
        <v>525</v>
      </c>
      <c r="I785" s="53" t="str">
        <f t="shared" si="330"/>
        <v>GCO-GCI-F111</v>
      </c>
      <c r="J785" s="61" t="s">
        <v>1974</v>
      </c>
      <c r="K785" s="55" t="s">
        <v>217</v>
      </c>
      <c r="L785" s="56">
        <f t="shared" si="331"/>
        <v>43069</v>
      </c>
      <c r="M785" s="57">
        <v>43069</v>
      </c>
      <c r="N785" s="51" t="str">
        <f t="shared" ca="1" si="328"/>
        <v/>
      </c>
      <c r="O785" s="58">
        <v>43615</v>
      </c>
      <c r="P785" s="59" t="s">
        <v>2035</v>
      </c>
      <c r="Q785" s="55">
        <v>1</v>
      </c>
      <c r="R785" s="54" t="s">
        <v>1294</v>
      </c>
      <c r="U785" s="12"/>
      <c r="W785" s="13"/>
      <c r="X785" s="13"/>
      <c r="Y785" s="13"/>
      <c r="Z785" s="14" t="str">
        <f t="shared" si="325"/>
        <v/>
      </c>
      <c r="AA785" s="15"/>
    </row>
    <row r="786" spans="1:27" s="11" customFormat="1" x14ac:dyDescent="0.2">
      <c r="A786" s="51">
        <f>+SUBTOTAL(103,$D$4:D786)</f>
        <v>783</v>
      </c>
      <c r="B786" s="10" t="s">
        <v>881</v>
      </c>
      <c r="C786" s="10" t="s">
        <v>907</v>
      </c>
      <c r="D786" s="10" t="s">
        <v>1037</v>
      </c>
      <c r="E786" s="53" t="str">
        <f t="shared" si="327"/>
        <v>GCO</v>
      </c>
      <c r="F786" s="53" t="str">
        <f t="shared" si="329"/>
        <v>GCI</v>
      </c>
      <c r="G786" s="53" t="str">
        <f t="shared" si="326"/>
        <v>F</v>
      </c>
      <c r="H786" s="54" t="s">
        <v>527</v>
      </c>
      <c r="I786" s="53" t="str">
        <f t="shared" si="330"/>
        <v>GCO-GCI-F112</v>
      </c>
      <c r="J786" s="61" t="s">
        <v>1295</v>
      </c>
      <c r="K786" s="55" t="s">
        <v>217</v>
      </c>
      <c r="L786" s="56">
        <f t="shared" si="331"/>
        <v>43069</v>
      </c>
      <c r="M786" s="57">
        <v>43069</v>
      </c>
      <c r="N786" s="51" t="str">
        <f t="shared" ca="1" si="328"/>
        <v/>
      </c>
      <c r="O786" s="58">
        <v>43599</v>
      </c>
      <c r="P786" s="59" t="s">
        <v>2036</v>
      </c>
      <c r="Q786" s="55">
        <v>1</v>
      </c>
      <c r="R786" s="54" t="s">
        <v>1296</v>
      </c>
      <c r="U786" s="12"/>
      <c r="W786" s="13"/>
      <c r="X786" s="13"/>
      <c r="Y786" s="13"/>
      <c r="Z786" s="14" t="str">
        <f t="shared" si="325"/>
        <v/>
      </c>
      <c r="AA786" s="15"/>
    </row>
    <row r="787" spans="1:27" s="11" customFormat="1" x14ac:dyDescent="0.2">
      <c r="A787" s="51">
        <f>+SUBTOTAL(103,$D$4:D787)</f>
        <v>784</v>
      </c>
      <c r="B787" s="10" t="s">
        <v>881</v>
      </c>
      <c r="C787" s="10" t="s">
        <v>907</v>
      </c>
      <c r="D787" s="10" t="s">
        <v>1037</v>
      </c>
      <c r="E787" s="53" t="str">
        <f t="shared" si="327"/>
        <v>GCO</v>
      </c>
      <c r="F787" s="53" t="str">
        <f t="shared" si="329"/>
        <v>GCI</v>
      </c>
      <c r="G787" s="53" t="str">
        <f t="shared" si="326"/>
        <v>F</v>
      </c>
      <c r="H787" s="54" t="s">
        <v>528</v>
      </c>
      <c r="I787" s="53" t="str">
        <f t="shared" si="330"/>
        <v>GCO-GCI-F113</v>
      </c>
      <c r="J787" s="61" t="s">
        <v>1293</v>
      </c>
      <c r="K787" s="55" t="s">
        <v>28</v>
      </c>
      <c r="L787" s="56">
        <f t="shared" si="331"/>
        <v>43336</v>
      </c>
      <c r="M787" s="57">
        <v>43336</v>
      </c>
      <c r="N787" s="51">
        <f t="shared" ca="1" si="328"/>
        <v>536</v>
      </c>
      <c r="O787" s="58"/>
      <c r="P787" s="59" t="s">
        <v>1715</v>
      </c>
      <c r="Q787" s="55">
        <v>2</v>
      </c>
      <c r="R787" s="54" t="s">
        <v>1297</v>
      </c>
      <c r="U787" s="12"/>
      <c r="W787" s="13"/>
      <c r="X787" s="13"/>
      <c r="Y787" s="13"/>
      <c r="Z787" s="14" t="str">
        <f t="shared" si="325"/>
        <v/>
      </c>
      <c r="AA787" s="15"/>
    </row>
    <row r="788" spans="1:27" s="11" customFormat="1" ht="18" x14ac:dyDescent="0.2">
      <c r="A788" s="51">
        <f>+SUBTOTAL(103,$D$4:D788)</f>
        <v>785</v>
      </c>
      <c r="B788" s="10" t="s">
        <v>881</v>
      </c>
      <c r="C788" s="10" t="s">
        <v>907</v>
      </c>
      <c r="D788" s="10" t="s">
        <v>1037</v>
      </c>
      <c r="E788" s="53" t="str">
        <f t="shared" si="327"/>
        <v>GCO</v>
      </c>
      <c r="F788" s="53" t="str">
        <f t="shared" si="329"/>
        <v>GCI</v>
      </c>
      <c r="G788" s="53" t="str">
        <f t="shared" si="326"/>
        <v>F</v>
      </c>
      <c r="H788" s="54" t="s">
        <v>530</v>
      </c>
      <c r="I788" s="53" t="str">
        <f t="shared" si="330"/>
        <v>GCO-GCI-F114</v>
      </c>
      <c r="J788" s="61" t="s">
        <v>1298</v>
      </c>
      <c r="K788" s="55" t="s">
        <v>217</v>
      </c>
      <c r="L788" s="56">
        <f t="shared" si="331"/>
        <v>43069</v>
      </c>
      <c r="M788" s="57">
        <v>43069</v>
      </c>
      <c r="N788" s="51" t="str">
        <f t="shared" ca="1" si="328"/>
        <v/>
      </c>
      <c r="O788" s="58">
        <v>43615</v>
      </c>
      <c r="P788" s="59" t="s">
        <v>2035</v>
      </c>
      <c r="Q788" s="55">
        <v>1</v>
      </c>
      <c r="R788" s="54" t="s">
        <v>1299</v>
      </c>
      <c r="U788" s="12"/>
      <c r="W788" s="13"/>
      <c r="X788" s="13"/>
      <c r="Y788" s="13"/>
      <c r="Z788" s="14" t="str">
        <f t="shared" si="325"/>
        <v/>
      </c>
      <c r="AA788" s="15"/>
    </row>
    <row r="789" spans="1:27" s="11" customFormat="1" x14ac:dyDescent="0.2">
      <c r="A789" s="51">
        <f>+SUBTOTAL(103,$D$4:D789)</f>
        <v>786</v>
      </c>
      <c r="B789" s="10" t="s">
        <v>881</v>
      </c>
      <c r="C789" s="10" t="s">
        <v>907</v>
      </c>
      <c r="D789" s="10" t="s">
        <v>1037</v>
      </c>
      <c r="E789" s="53" t="str">
        <f t="shared" si="327"/>
        <v>GCO</v>
      </c>
      <c r="F789" s="53" t="str">
        <f t="shared" si="329"/>
        <v>GCI</v>
      </c>
      <c r="G789" s="53" t="str">
        <f t="shared" si="326"/>
        <v>F</v>
      </c>
      <c r="H789" s="54" t="s">
        <v>532</v>
      </c>
      <c r="I789" s="53" t="str">
        <f t="shared" si="330"/>
        <v>GCO-GCI-F115</v>
      </c>
      <c r="J789" s="61" t="s">
        <v>1300</v>
      </c>
      <c r="K789" s="55" t="s">
        <v>217</v>
      </c>
      <c r="L789" s="56">
        <f t="shared" si="331"/>
        <v>43069</v>
      </c>
      <c r="M789" s="57">
        <v>43069</v>
      </c>
      <c r="N789" s="51" t="str">
        <f t="shared" ca="1" si="328"/>
        <v/>
      </c>
      <c r="O789" s="58">
        <v>43615</v>
      </c>
      <c r="P789" s="59" t="s">
        <v>2035</v>
      </c>
      <c r="Q789" s="55">
        <v>1</v>
      </c>
      <c r="R789" s="54" t="s">
        <v>1301</v>
      </c>
      <c r="U789" s="12"/>
      <c r="W789" s="13"/>
      <c r="X789" s="13"/>
      <c r="Y789" s="13"/>
      <c r="Z789" s="14" t="str">
        <f t="shared" si="325"/>
        <v/>
      </c>
      <c r="AA789" s="15"/>
    </row>
    <row r="790" spans="1:27" s="11" customFormat="1" x14ac:dyDescent="0.2">
      <c r="A790" s="51">
        <f>+SUBTOTAL(103,$D$4:D790)</f>
        <v>787</v>
      </c>
      <c r="B790" s="10" t="s">
        <v>881</v>
      </c>
      <c r="C790" s="10" t="s">
        <v>907</v>
      </c>
      <c r="D790" s="10" t="s">
        <v>1037</v>
      </c>
      <c r="E790" s="53" t="str">
        <f t="shared" si="327"/>
        <v>GCO</v>
      </c>
      <c r="F790" s="53" t="str">
        <f t="shared" si="329"/>
        <v>GCI</v>
      </c>
      <c r="G790" s="53" t="str">
        <f t="shared" si="326"/>
        <v>F</v>
      </c>
      <c r="H790" s="54" t="s">
        <v>534</v>
      </c>
      <c r="I790" s="53" t="str">
        <f t="shared" si="330"/>
        <v>GCO-GCI-F116</v>
      </c>
      <c r="J790" s="61" t="s">
        <v>1302</v>
      </c>
      <c r="K790" s="55" t="s">
        <v>217</v>
      </c>
      <c r="L790" s="56">
        <f t="shared" si="331"/>
        <v>43069</v>
      </c>
      <c r="M790" s="57">
        <v>43069</v>
      </c>
      <c r="N790" s="51" t="str">
        <f t="shared" ca="1" si="328"/>
        <v/>
      </c>
      <c r="O790" s="58">
        <v>43615</v>
      </c>
      <c r="P790" s="59" t="s">
        <v>2034</v>
      </c>
      <c r="Q790" s="55">
        <v>1</v>
      </c>
      <c r="R790" s="54" t="s">
        <v>1303</v>
      </c>
      <c r="U790" s="12"/>
      <c r="W790" s="13"/>
      <c r="X790" s="13"/>
      <c r="Y790" s="13"/>
      <c r="Z790" s="14" t="str">
        <f t="shared" si="325"/>
        <v/>
      </c>
      <c r="AA790" s="15"/>
    </row>
    <row r="791" spans="1:27" s="11" customFormat="1" ht="18" x14ac:dyDescent="0.2">
      <c r="A791" s="51">
        <f>+SUBTOTAL(103,$D$4:D791)</f>
        <v>788</v>
      </c>
      <c r="B791" s="10" t="s">
        <v>881</v>
      </c>
      <c r="C791" s="10" t="s">
        <v>907</v>
      </c>
      <c r="D791" s="10" t="s">
        <v>1037</v>
      </c>
      <c r="E791" s="53" t="str">
        <f t="shared" si="327"/>
        <v>GCO</v>
      </c>
      <c r="F791" s="53" t="str">
        <f t="shared" si="329"/>
        <v>GCI</v>
      </c>
      <c r="G791" s="53" t="str">
        <f t="shared" si="326"/>
        <v>F</v>
      </c>
      <c r="H791" s="54" t="s">
        <v>536</v>
      </c>
      <c r="I791" s="53" t="str">
        <f t="shared" si="330"/>
        <v>GCO-GCI-F117</v>
      </c>
      <c r="J791" s="61" t="s">
        <v>1304</v>
      </c>
      <c r="K791" s="55" t="s">
        <v>217</v>
      </c>
      <c r="L791" s="56">
        <f t="shared" si="331"/>
        <v>43069</v>
      </c>
      <c r="M791" s="57">
        <v>43069</v>
      </c>
      <c r="N791" s="51" t="str">
        <f t="shared" ca="1" si="328"/>
        <v/>
      </c>
      <c r="O791" s="58">
        <v>43615</v>
      </c>
      <c r="P791" s="59" t="s">
        <v>2035</v>
      </c>
      <c r="Q791" s="55">
        <v>1</v>
      </c>
      <c r="R791" s="54" t="s">
        <v>1305</v>
      </c>
      <c r="U791" s="12"/>
      <c r="W791" s="13"/>
      <c r="X791" s="13"/>
      <c r="Y791" s="13"/>
      <c r="Z791" s="14" t="str">
        <f t="shared" si="325"/>
        <v/>
      </c>
      <c r="AA791" s="15"/>
    </row>
    <row r="792" spans="1:27" s="11" customFormat="1" x14ac:dyDescent="0.2">
      <c r="A792" s="51">
        <f>+SUBTOTAL(103,$D$4:D792)</f>
        <v>789</v>
      </c>
      <c r="B792" s="10" t="s">
        <v>881</v>
      </c>
      <c r="C792" s="10" t="s">
        <v>907</v>
      </c>
      <c r="D792" s="10" t="s">
        <v>1037</v>
      </c>
      <c r="E792" s="53" t="str">
        <f t="shared" si="327"/>
        <v>GCO</v>
      </c>
      <c r="F792" s="53" t="str">
        <f t="shared" si="329"/>
        <v>GCI</v>
      </c>
      <c r="G792" s="53" t="str">
        <f t="shared" si="326"/>
        <v>F</v>
      </c>
      <c r="H792" s="54" t="s">
        <v>538</v>
      </c>
      <c r="I792" s="53" t="str">
        <f t="shared" si="330"/>
        <v>GCO-GCI-F118</v>
      </c>
      <c r="J792" s="61" t="s">
        <v>1306</v>
      </c>
      <c r="K792" s="55" t="s">
        <v>217</v>
      </c>
      <c r="L792" s="56">
        <f t="shared" si="331"/>
        <v>43069</v>
      </c>
      <c r="M792" s="57">
        <v>43069</v>
      </c>
      <c r="N792" s="51" t="str">
        <f t="shared" ca="1" si="328"/>
        <v/>
      </c>
      <c r="O792" s="58">
        <v>43336</v>
      </c>
      <c r="P792" s="59" t="s">
        <v>1719</v>
      </c>
      <c r="Q792" s="55">
        <v>1</v>
      </c>
      <c r="R792" s="54" t="s">
        <v>1307</v>
      </c>
      <c r="U792" s="12"/>
      <c r="W792" s="13"/>
      <c r="X792" s="13"/>
      <c r="Y792" s="13"/>
      <c r="Z792" s="14" t="str">
        <f t="shared" si="325"/>
        <v/>
      </c>
      <c r="AA792" s="15"/>
    </row>
    <row r="793" spans="1:27" s="11" customFormat="1" ht="27" x14ac:dyDescent="0.2">
      <c r="A793" s="51">
        <f>+SUBTOTAL(103,$D$4:D793)</f>
        <v>790</v>
      </c>
      <c r="B793" s="10" t="s">
        <v>881</v>
      </c>
      <c r="C793" s="10" t="s">
        <v>907</v>
      </c>
      <c r="D793" s="10" t="s">
        <v>1037</v>
      </c>
      <c r="E793" s="53" t="str">
        <f t="shared" si="327"/>
        <v>GCO</v>
      </c>
      <c r="F793" s="53" t="str">
        <f t="shared" si="329"/>
        <v>GCI</v>
      </c>
      <c r="G793" s="53" t="str">
        <f t="shared" si="326"/>
        <v>F</v>
      </c>
      <c r="H793" s="54" t="s">
        <v>540</v>
      </c>
      <c r="I793" s="53" t="str">
        <f t="shared" si="330"/>
        <v>GCO-GCI-F119</v>
      </c>
      <c r="J793" s="61" t="s">
        <v>1308</v>
      </c>
      <c r="K793" s="55" t="s">
        <v>28</v>
      </c>
      <c r="L793" s="56">
        <f t="shared" si="331"/>
        <v>43069</v>
      </c>
      <c r="M793" s="57">
        <v>43069</v>
      </c>
      <c r="N793" s="51">
        <f t="shared" ca="1" si="328"/>
        <v>800</v>
      </c>
      <c r="O793" s="58"/>
      <c r="P793" s="59" t="s">
        <v>1720</v>
      </c>
      <c r="Q793" s="55">
        <v>1</v>
      </c>
      <c r="R793" s="54" t="s">
        <v>1309</v>
      </c>
      <c r="U793" s="12"/>
      <c r="W793" s="13"/>
      <c r="X793" s="13"/>
      <c r="Y793" s="13"/>
      <c r="Z793" s="14" t="str">
        <f t="shared" si="325"/>
        <v/>
      </c>
      <c r="AA793" s="15"/>
    </row>
    <row r="794" spans="1:27" s="11" customFormat="1" x14ac:dyDescent="0.2">
      <c r="A794" s="51">
        <f>+SUBTOTAL(103,$D$4:D794)</f>
        <v>791</v>
      </c>
      <c r="B794" s="10" t="s">
        <v>881</v>
      </c>
      <c r="C794" s="10" t="s">
        <v>907</v>
      </c>
      <c r="D794" s="10" t="s">
        <v>1037</v>
      </c>
      <c r="E794" s="53" t="str">
        <f t="shared" si="327"/>
        <v>GCO</v>
      </c>
      <c r="F794" s="53" t="str">
        <f t="shared" si="329"/>
        <v>GCI</v>
      </c>
      <c r="G794" s="53" t="str">
        <f t="shared" si="326"/>
        <v>F</v>
      </c>
      <c r="H794" s="54" t="s">
        <v>542</v>
      </c>
      <c r="I794" s="53" t="str">
        <f t="shared" si="330"/>
        <v>GCO-GCI-F120</v>
      </c>
      <c r="J794" s="61" t="s">
        <v>1310</v>
      </c>
      <c r="K794" s="55" t="s">
        <v>217</v>
      </c>
      <c r="L794" s="56">
        <f t="shared" si="331"/>
        <v>43069</v>
      </c>
      <c r="M794" s="57">
        <v>43069</v>
      </c>
      <c r="N794" s="51" t="str">
        <f t="shared" ca="1" si="328"/>
        <v/>
      </c>
      <c r="O794" s="58">
        <v>43336</v>
      </c>
      <c r="P794" s="59" t="s">
        <v>1719</v>
      </c>
      <c r="Q794" s="55">
        <v>1</v>
      </c>
      <c r="R794" s="54" t="s">
        <v>1311</v>
      </c>
      <c r="U794" s="12"/>
      <c r="W794" s="13"/>
      <c r="X794" s="13"/>
      <c r="Y794" s="13"/>
      <c r="Z794" s="14" t="str">
        <f t="shared" si="325"/>
        <v/>
      </c>
      <c r="AA794" s="15"/>
    </row>
    <row r="795" spans="1:27" s="11" customFormat="1" x14ac:dyDescent="0.2">
      <c r="A795" s="51">
        <f>+SUBTOTAL(103,$D$4:D795)</f>
        <v>792</v>
      </c>
      <c r="B795" s="10" t="s">
        <v>881</v>
      </c>
      <c r="C795" s="10" t="s">
        <v>907</v>
      </c>
      <c r="D795" s="10" t="s">
        <v>1037</v>
      </c>
      <c r="E795" s="53" t="str">
        <f t="shared" si="327"/>
        <v>GCO</v>
      </c>
      <c r="F795" s="53" t="str">
        <f t="shared" si="329"/>
        <v>GCI</v>
      </c>
      <c r="G795" s="53" t="str">
        <f t="shared" si="326"/>
        <v>F</v>
      </c>
      <c r="H795" s="54" t="s">
        <v>1312</v>
      </c>
      <c r="I795" s="53" t="str">
        <f t="shared" si="330"/>
        <v>GCO-GCI-F121</v>
      </c>
      <c r="J795" s="61" t="s">
        <v>1313</v>
      </c>
      <c r="K795" s="55" t="s">
        <v>217</v>
      </c>
      <c r="L795" s="56">
        <f t="shared" si="331"/>
        <v>43069</v>
      </c>
      <c r="M795" s="57">
        <v>43069</v>
      </c>
      <c r="N795" s="51" t="str">
        <f t="shared" ca="1" si="328"/>
        <v/>
      </c>
      <c r="O795" s="58">
        <v>43290</v>
      </c>
      <c r="P795" s="59" t="s">
        <v>1618</v>
      </c>
      <c r="Q795" s="55">
        <v>1</v>
      </c>
      <c r="R795" s="54" t="s">
        <v>1314</v>
      </c>
      <c r="U795" s="12"/>
      <c r="W795" s="13"/>
      <c r="X795" s="13"/>
      <c r="Y795" s="13"/>
      <c r="Z795" s="14" t="str">
        <f t="shared" si="325"/>
        <v/>
      </c>
      <c r="AA795" s="15"/>
    </row>
    <row r="796" spans="1:27" s="11" customFormat="1" x14ac:dyDescent="0.2">
      <c r="A796" s="51">
        <f>+SUBTOTAL(103,$D$4:D796)</f>
        <v>793</v>
      </c>
      <c r="B796" s="10" t="s">
        <v>881</v>
      </c>
      <c r="C796" s="10" t="s">
        <v>907</v>
      </c>
      <c r="D796" s="10" t="s">
        <v>1037</v>
      </c>
      <c r="E796" s="53" t="str">
        <f t="shared" si="327"/>
        <v>GCO</v>
      </c>
      <c r="F796" s="53" t="str">
        <f t="shared" si="329"/>
        <v>GCI</v>
      </c>
      <c r="G796" s="53" t="str">
        <f t="shared" si="326"/>
        <v>F</v>
      </c>
      <c r="H796" s="54" t="s">
        <v>1315</v>
      </c>
      <c r="I796" s="53" t="str">
        <f t="shared" si="330"/>
        <v>GCO-GCI-F122</v>
      </c>
      <c r="J796" s="61" t="s">
        <v>1316</v>
      </c>
      <c r="K796" s="55" t="s">
        <v>217</v>
      </c>
      <c r="L796" s="56">
        <f t="shared" si="331"/>
        <v>43069</v>
      </c>
      <c r="M796" s="57">
        <v>43069</v>
      </c>
      <c r="N796" s="51" t="str">
        <f t="shared" ca="1" si="328"/>
        <v/>
      </c>
      <c r="O796" s="58">
        <v>43308</v>
      </c>
      <c r="P796" s="59" t="s">
        <v>1651</v>
      </c>
      <c r="Q796" s="55">
        <v>1</v>
      </c>
      <c r="R796" s="54" t="s">
        <v>1317</v>
      </c>
      <c r="U796" s="12"/>
      <c r="W796" s="13"/>
      <c r="X796" s="13"/>
      <c r="Y796" s="13"/>
      <c r="Z796" s="14" t="str">
        <f t="shared" si="325"/>
        <v/>
      </c>
      <c r="AA796" s="15"/>
    </row>
    <row r="797" spans="1:27" s="11" customFormat="1" ht="54" x14ac:dyDescent="0.2">
      <c r="A797" s="51">
        <f>+SUBTOTAL(103,$D$4:D797)</f>
        <v>794</v>
      </c>
      <c r="B797" s="10" t="s">
        <v>881</v>
      </c>
      <c r="C797" s="10" t="s">
        <v>907</v>
      </c>
      <c r="D797" s="10" t="s">
        <v>1037</v>
      </c>
      <c r="E797" s="53" t="str">
        <f t="shared" si="327"/>
        <v>GCO</v>
      </c>
      <c r="F797" s="53" t="str">
        <f t="shared" si="329"/>
        <v>GCI</v>
      </c>
      <c r="G797" s="53" t="str">
        <f t="shared" si="326"/>
        <v>F</v>
      </c>
      <c r="H797" s="54" t="s">
        <v>1318</v>
      </c>
      <c r="I797" s="53" t="str">
        <f t="shared" si="330"/>
        <v>GCO-GCI-F123</v>
      </c>
      <c r="J797" s="61" t="s">
        <v>1722</v>
      </c>
      <c r="K797" s="55" t="s">
        <v>28</v>
      </c>
      <c r="L797" s="56">
        <f t="shared" si="331"/>
        <v>43599</v>
      </c>
      <c r="M797" s="57">
        <v>43599</v>
      </c>
      <c r="N797" s="51">
        <f t="shared" ca="1" si="328"/>
        <v>276</v>
      </c>
      <c r="O797" s="58"/>
      <c r="P797" s="59" t="s">
        <v>2009</v>
      </c>
      <c r="Q797" s="55">
        <v>3</v>
      </c>
      <c r="R797" s="54" t="s">
        <v>1319</v>
      </c>
      <c r="U797" s="12"/>
      <c r="W797" s="13"/>
      <c r="X797" s="13"/>
      <c r="Y797" s="13"/>
      <c r="Z797" s="14" t="str">
        <f t="shared" si="325"/>
        <v/>
      </c>
      <c r="AA797" s="15"/>
    </row>
    <row r="798" spans="1:27" s="11" customFormat="1" x14ac:dyDescent="0.2">
      <c r="A798" s="51">
        <f>+SUBTOTAL(103,$D$4:D798)</f>
        <v>795</v>
      </c>
      <c r="B798" s="10" t="s">
        <v>881</v>
      </c>
      <c r="C798" s="10" t="s">
        <v>907</v>
      </c>
      <c r="D798" s="10" t="s">
        <v>1037</v>
      </c>
      <c r="E798" s="53" t="str">
        <f t="shared" si="327"/>
        <v>GCO</v>
      </c>
      <c r="F798" s="53" t="str">
        <f t="shared" si="329"/>
        <v>GCI</v>
      </c>
      <c r="G798" s="53" t="str">
        <f t="shared" si="326"/>
        <v>F</v>
      </c>
      <c r="H798" s="54" t="s">
        <v>1320</v>
      </c>
      <c r="I798" s="53" t="str">
        <f t="shared" si="330"/>
        <v>GCO-GCI-F124</v>
      </c>
      <c r="J798" s="61" t="s">
        <v>1321</v>
      </c>
      <c r="K798" s="55" t="s">
        <v>28</v>
      </c>
      <c r="L798" s="56">
        <f t="shared" si="331"/>
        <v>43069</v>
      </c>
      <c r="M798" s="57">
        <v>43069</v>
      </c>
      <c r="N798" s="51">
        <f t="shared" ca="1" si="328"/>
        <v>800</v>
      </c>
      <c r="O798" s="58"/>
      <c r="P798" s="59" t="s">
        <v>1718</v>
      </c>
      <c r="Q798" s="55">
        <v>1</v>
      </c>
      <c r="R798" s="54" t="s">
        <v>1322</v>
      </c>
      <c r="U798" s="12"/>
      <c r="W798" s="13"/>
      <c r="X798" s="13"/>
      <c r="Y798" s="13"/>
      <c r="Z798" s="14" t="str">
        <f t="shared" si="325"/>
        <v/>
      </c>
      <c r="AA798" s="15"/>
    </row>
    <row r="799" spans="1:27" s="11" customFormat="1" x14ac:dyDescent="0.2">
      <c r="A799" s="51">
        <f>+SUBTOTAL(103,$D$4:D799)</f>
        <v>796</v>
      </c>
      <c r="B799" s="10" t="s">
        <v>881</v>
      </c>
      <c r="C799" s="10" t="s">
        <v>907</v>
      </c>
      <c r="D799" s="10" t="s">
        <v>1037</v>
      </c>
      <c r="E799" s="53" t="str">
        <f t="shared" si="327"/>
        <v>GCO</v>
      </c>
      <c r="F799" s="53" t="str">
        <f t="shared" si="329"/>
        <v>GCI</v>
      </c>
      <c r="G799" s="53" t="str">
        <f t="shared" si="326"/>
        <v>F</v>
      </c>
      <c r="H799" s="54" t="s">
        <v>1323</v>
      </c>
      <c r="I799" s="53" t="str">
        <f t="shared" si="330"/>
        <v>GCO-GCI-F125</v>
      </c>
      <c r="J799" s="61" t="s">
        <v>1324</v>
      </c>
      <c r="K799" s="55" t="s">
        <v>28</v>
      </c>
      <c r="L799" s="56">
        <f t="shared" si="331"/>
        <v>43069</v>
      </c>
      <c r="M799" s="57">
        <v>43069</v>
      </c>
      <c r="N799" s="51">
        <f t="shared" ca="1" si="328"/>
        <v>800</v>
      </c>
      <c r="O799" s="58"/>
      <c r="P799" s="59" t="s">
        <v>1632</v>
      </c>
      <c r="Q799" s="55">
        <v>1</v>
      </c>
      <c r="R799" s="54" t="s">
        <v>1325</v>
      </c>
      <c r="U799" s="12"/>
      <c r="W799" s="13"/>
      <c r="X799" s="13"/>
      <c r="Y799" s="13"/>
      <c r="Z799" s="14" t="str">
        <f t="shared" si="325"/>
        <v/>
      </c>
      <c r="AA799" s="15"/>
    </row>
    <row r="800" spans="1:27" s="11" customFormat="1" x14ac:dyDescent="0.2">
      <c r="A800" s="51">
        <f>+SUBTOTAL(103,$D$4:D800)</f>
        <v>797</v>
      </c>
      <c r="B800" s="10" t="s">
        <v>881</v>
      </c>
      <c r="C800" s="10" t="s">
        <v>907</v>
      </c>
      <c r="D800" s="10" t="s">
        <v>1037</v>
      </c>
      <c r="E800" s="53" t="str">
        <f t="shared" si="327"/>
        <v>GCO</v>
      </c>
      <c r="F800" s="53" t="str">
        <f t="shared" si="329"/>
        <v>GCI</v>
      </c>
      <c r="G800" s="53" t="str">
        <f t="shared" si="326"/>
        <v>F</v>
      </c>
      <c r="H800" s="54" t="s">
        <v>1326</v>
      </c>
      <c r="I800" s="53" t="str">
        <f t="shared" si="330"/>
        <v>GCO-GCI-F126</v>
      </c>
      <c r="J800" s="61" t="s">
        <v>1327</v>
      </c>
      <c r="K800" s="55" t="s">
        <v>28</v>
      </c>
      <c r="L800" s="56">
        <f t="shared" si="331"/>
        <v>43726</v>
      </c>
      <c r="M800" s="57">
        <v>43726</v>
      </c>
      <c r="N800" s="51">
        <f t="shared" ca="1" si="328"/>
        <v>152</v>
      </c>
      <c r="O800" s="58"/>
      <c r="P800" s="59" t="s">
        <v>2088</v>
      </c>
      <c r="Q800" s="55">
        <v>4</v>
      </c>
      <c r="R800" s="54" t="s">
        <v>1328</v>
      </c>
      <c r="U800" s="12"/>
      <c r="W800" s="13"/>
      <c r="X800" s="13"/>
      <c r="Y800" s="13"/>
      <c r="Z800" s="14" t="str">
        <f t="shared" si="325"/>
        <v/>
      </c>
      <c r="AA800" s="15"/>
    </row>
    <row r="801" spans="1:27" s="11" customFormat="1" x14ac:dyDescent="0.2">
      <c r="A801" s="51">
        <f>+SUBTOTAL(103,$D$4:D801)</f>
        <v>798</v>
      </c>
      <c r="B801" s="10" t="s">
        <v>881</v>
      </c>
      <c r="C801" s="10" t="s">
        <v>907</v>
      </c>
      <c r="D801" s="10" t="s">
        <v>1037</v>
      </c>
      <c r="E801" s="53" t="str">
        <f t="shared" si="327"/>
        <v>GCO</v>
      </c>
      <c r="F801" s="53" t="str">
        <f t="shared" si="329"/>
        <v>GCI</v>
      </c>
      <c r="G801" s="53" t="str">
        <f t="shared" si="326"/>
        <v>F</v>
      </c>
      <c r="H801" s="54" t="s">
        <v>1329</v>
      </c>
      <c r="I801" s="53" t="str">
        <f t="shared" si="330"/>
        <v>GCO-GCI-F127</v>
      </c>
      <c r="J801" s="61" t="s">
        <v>1330</v>
      </c>
      <c r="K801" s="55" t="s">
        <v>28</v>
      </c>
      <c r="L801" s="56">
        <f t="shared" si="331"/>
        <v>43336</v>
      </c>
      <c r="M801" s="57">
        <v>43336</v>
      </c>
      <c r="N801" s="51">
        <f t="shared" ca="1" si="328"/>
        <v>536</v>
      </c>
      <c r="O801" s="58"/>
      <c r="P801" s="59" t="s">
        <v>1715</v>
      </c>
      <c r="Q801" s="55">
        <v>2</v>
      </c>
      <c r="R801" s="54" t="s">
        <v>1331</v>
      </c>
      <c r="U801" s="12"/>
      <c r="W801" s="13"/>
      <c r="X801" s="13"/>
      <c r="Y801" s="13"/>
      <c r="Z801" s="14" t="str">
        <f t="shared" si="325"/>
        <v/>
      </c>
      <c r="AA801" s="15"/>
    </row>
    <row r="802" spans="1:27" s="11" customFormat="1" ht="18" x14ac:dyDescent="0.2">
      <c r="A802" s="51">
        <f>+SUBTOTAL(103,$D$4:D802)</f>
        <v>799</v>
      </c>
      <c r="B802" s="10" t="s">
        <v>881</v>
      </c>
      <c r="C802" s="10" t="s">
        <v>907</v>
      </c>
      <c r="D802" s="10" t="s">
        <v>1037</v>
      </c>
      <c r="E802" s="53" t="str">
        <f t="shared" si="327"/>
        <v>GCO</v>
      </c>
      <c r="F802" s="53" t="str">
        <f t="shared" si="329"/>
        <v>GCI</v>
      </c>
      <c r="G802" s="53" t="str">
        <f t="shared" si="326"/>
        <v>F</v>
      </c>
      <c r="H802" s="54" t="s">
        <v>1332</v>
      </c>
      <c r="I802" s="53" t="str">
        <f t="shared" si="330"/>
        <v>GCO-GCI-F128</v>
      </c>
      <c r="J802" s="61" t="s">
        <v>1333</v>
      </c>
      <c r="K802" s="55" t="s">
        <v>28</v>
      </c>
      <c r="L802" s="56">
        <f t="shared" si="331"/>
        <v>43089</v>
      </c>
      <c r="M802" s="57">
        <v>43089</v>
      </c>
      <c r="N802" s="51">
        <f t="shared" ca="1" si="328"/>
        <v>780</v>
      </c>
      <c r="O802" s="58"/>
      <c r="P802" s="59" t="s">
        <v>1334</v>
      </c>
      <c r="Q802" s="55">
        <v>1</v>
      </c>
      <c r="R802" s="54" t="s">
        <v>197</v>
      </c>
      <c r="U802" s="12"/>
      <c r="W802" s="13"/>
      <c r="X802" s="13"/>
      <c r="Y802" s="13"/>
      <c r="Z802" s="14" t="str">
        <f t="shared" si="325"/>
        <v/>
      </c>
      <c r="AA802" s="15"/>
    </row>
    <row r="803" spans="1:27" s="11" customFormat="1" ht="18" x14ac:dyDescent="0.2">
      <c r="A803" s="51">
        <f>+SUBTOTAL(103,$D$4:D803)</f>
        <v>800</v>
      </c>
      <c r="B803" s="10" t="s">
        <v>881</v>
      </c>
      <c r="C803" s="10" t="s">
        <v>907</v>
      </c>
      <c r="D803" s="10" t="s">
        <v>1037</v>
      </c>
      <c r="E803" s="53" t="str">
        <f t="shared" si="327"/>
        <v>GCO</v>
      </c>
      <c r="F803" s="53" t="str">
        <f t="shared" si="329"/>
        <v>GCI</v>
      </c>
      <c r="G803" s="53" t="str">
        <f t="shared" si="326"/>
        <v>F</v>
      </c>
      <c r="H803" s="54" t="s">
        <v>1335</v>
      </c>
      <c r="I803" s="53" t="str">
        <f t="shared" si="330"/>
        <v>GCO-GCI-F129</v>
      </c>
      <c r="J803" s="61" t="s">
        <v>1336</v>
      </c>
      <c r="K803" s="55" t="s">
        <v>28</v>
      </c>
      <c r="L803" s="56">
        <v>43551</v>
      </c>
      <c r="M803" s="57">
        <v>43551</v>
      </c>
      <c r="N803" s="51">
        <f t="shared" ca="1" si="328"/>
        <v>323</v>
      </c>
      <c r="O803" s="58"/>
      <c r="P803" s="59" t="s">
        <v>1985</v>
      </c>
      <c r="Q803" s="55">
        <v>3</v>
      </c>
      <c r="R803" s="54" t="s">
        <v>197</v>
      </c>
      <c r="U803" s="12"/>
      <c r="W803" s="13"/>
      <c r="X803" s="13"/>
      <c r="Y803" s="13"/>
      <c r="Z803" s="14" t="str">
        <f t="shared" si="325"/>
        <v/>
      </c>
      <c r="AA803" s="15"/>
    </row>
    <row r="804" spans="1:27" s="11" customFormat="1" x14ac:dyDescent="0.2">
      <c r="A804" s="51">
        <f>+SUBTOTAL(103,$D$4:D804)</f>
        <v>801</v>
      </c>
      <c r="B804" s="10" t="s">
        <v>881</v>
      </c>
      <c r="C804" s="10" t="s">
        <v>907</v>
      </c>
      <c r="D804" s="10" t="s">
        <v>1037</v>
      </c>
      <c r="E804" s="53" t="str">
        <f t="shared" si="327"/>
        <v>GCO</v>
      </c>
      <c r="F804" s="53" t="str">
        <f t="shared" si="329"/>
        <v>GCI</v>
      </c>
      <c r="G804" s="53" t="str">
        <f t="shared" si="326"/>
        <v>F</v>
      </c>
      <c r="H804" s="54" t="s">
        <v>1337</v>
      </c>
      <c r="I804" s="53" t="str">
        <f t="shared" si="330"/>
        <v>GCO-GCI-F130</v>
      </c>
      <c r="J804" s="61" t="s">
        <v>1338</v>
      </c>
      <c r="K804" s="55" t="s">
        <v>28</v>
      </c>
      <c r="L804" s="56">
        <f t="shared" si="331"/>
        <v>43139</v>
      </c>
      <c r="M804" s="57">
        <v>43139</v>
      </c>
      <c r="N804" s="51">
        <f t="shared" ca="1" si="328"/>
        <v>732</v>
      </c>
      <c r="O804" s="58"/>
      <c r="P804" s="59" t="s">
        <v>1339</v>
      </c>
      <c r="Q804" s="55">
        <v>1</v>
      </c>
      <c r="R804" s="54" t="s">
        <v>197</v>
      </c>
      <c r="U804" s="12"/>
      <c r="W804" s="13"/>
      <c r="X804" s="13"/>
      <c r="Y804" s="13"/>
      <c r="Z804" s="14" t="str">
        <f t="shared" si="325"/>
        <v/>
      </c>
      <c r="AA804" s="15"/>
    </row>
    <row r="805" spans="1:27" s="11" customFormat="1" x14ac:dyDescent="0.2">
      <c r="A805" s="51">
        <f>+SUBTOTAL(103,$D$4:D805)</f>
        <v>802</v>
      </c>
      <c r="B805" s="10" t="s">
        <v>881</v>
      </c>
      <c r="C805" s="10" t="s">
        <v>907</v>
      </c>
      <c r="D805" s="10" t="s">
        <v>1037</v>
      </c>
      <c r="E805" s="53" t="str">
        <f t="shared" si="327"/>
        <v>GCO</v>
      </c>
      <c r="F805" s="53" t="str">
        <f t="shared" si="329"/>
        <v>GCI</v>
      </c>
      <c r="G805" s="53" t="str">
        <f t="shared" si="326"/>
        <v>F</v>
      </c>
      <c r="H805" s="54" t="s">
        <v>1340</v>
      </c>
      <c r="I805" s="53" t="str">
        <f t="shared" si="330"/>
        <v>GCO-GCI-F131</v>
      </c>
      <c r="J805" s="61" t="s">
        <v>1341</v>
      </c>
      <c r="K805" s="55" t="s">
        <v>28</v>
      </c>
      <c r="L805" s="56">
        <f t="shared" si="331"/>
        <v>43685</v>
      </c>
      <c r="M805" s="57">
        <v>43685</v>
      </c>
      <c r="N805" s="51">
        <f t="shared" ca="1" si="328"/>
        <v>192</v>
      </c>
      <c r="O805" s="58"/>
      <c r="P805" s="59" t="s">
        <v>2068</v>
      </c>
      <c r="Q805" s="55">
        <v>5</v>
      </c>
      <c r="R805" s="54" t="s">
        <v>197</v>
      </c>
      <c r="U805" s="12"/>
      <c r="W805" s="13"/>
      <c r="X805" s="13"/>
      <c r="Y805" s="13"/>
      <c r="Z805" s="14" t="str">
        <f t="shared" si="325"/>
        <v/>
      </c>
      <c r="AA805" s="15"/>
    </row>
    <row r="806" spans="1:27" s="11" customFormat="1" ht="18" x14ac:dyDescent="0.2">
      <c r="A806" s="51">
        <f>+SUBTOTAL(103,$D$4:D806)</f>
        <v>803</v>
      </c>
      <c r="B806" s="10" t="s">
        <v>881</v>
      </c>
      <c r="C806" s="10" t="s">
        <v>907</v>
      </c>
      <c r="D806" s="10" t="s">
        <v>1037</v>
      </c>
      <c r="E806" s="53" t="str">
        <f t="shared" ref="E806" si="332">+IF(C806="GESTIÓN TERRITORIAL","GET",IF(C806="DERECHOS HUMANOS","DHH",IF(C806="GESTIÓN CORPORATIVA","GCO",IF(C806="PLANEACIÓN ESTRATÉGICA","PLE",IF(C806="GERENCIA DE LA INFORMACIÓN","GDI","N/A")))))</f>
        <v>GCO</v>
      </c>
      <c r="F806" s="53" t="str">
        <f t="shared" si="329"/>
        <v>GCI</v>
      </c>
      <c r="G806" s="53" t="str">
        <f t="shared" ref="G806" si="333">+IF(OR(LEN(H806)=1,LEN(H806)=2),H806,IF(LEN(H806)=4,MID(H806,1,1),MID(H806,1,2)))</f>
        <v>F</v>
      </c>
      <c r="H806" s="54" t="s">
        <v>1594</v>
      </c>
      <c r="I806" s="53" t="str">
        <f t="shared" si="330"/>
        <v>GCO-GCI-F132</v>
      </c>
      <c r="J806" s="61" t="s">
        <v>1595</v>
      </c>
      <c r="K806" s="55" t="s">
        <v>28</v>
      </c>
      <c r="L806" s="56">
        <f t="shared" si="331"/>
        <v>43287</v>
      </c>
      <c r="M806" s="57">
        <v>43287</v>
      </c>
      <c r="N806" s="51">
        <f t="shared" ca="1" si="328"/>
        <v>584</v>
      </c>
      <c r="O806" s="58"/>
      <c r="P806" s="59" t="s">
        <v>1596</v>
      </c>
      <c r="Q806" s="55">
        <v>1</v>
      </c>
      <c r="R806" s="54" t="s">
        <v>197</v>
      </c>
      <c r="U806" s="12"/>
      <c r="W806" s="13"/>
      <c r="X806" s="13"/>
      <c r="Y806" s="13"/>
      <c r="Z806" s="14"/>
      <c r="AA806" s="15"/>
    </row>
    <row r="807" spans="1:27" s="11" customFormat="1" ht="18" x14ac:dyDescent="0.2">
      <c r="A807" s="51">
        <f>+SUBTOTAL(103,$D$4:D807)</f>
        <v>804</v>
      </c>
      <c r="B807" s="10" t="s">
        <v>881</v>
      </c>
      <c r="C807" s="10" t="s">
        <v>907</v>
      </c>
      <c r="D807" s="10" t="s">
        <v>1037</v>
      </c>
      <c r="E807" s="53" t="str">
        <f t="shared" ref="E807" si="334">+IF(C807="GESTIÓN TERRITORIAL","GET",IF(C807="DERECHOS HUMANOS","DHH",IF(C807="GESTIÓN CORPORATIVA","GCO",IF(C807="PLANEACIÓN ESTRATÉGICA","PLE",IF(C807="GERENCIA DE LA INFORMACIÓN","GDI","N/A")))))</f>
        <v>GCO</v>
      </c>
      <c r="F807" s="53" t="str">
        <f t="shared" si="329"/>
        <v>GCI</v>
      </c>
      <c r="G807" s="53" t="str">
        <f t="shared" ref="G807" si="335">+IF(OR(LEN(H807)=1,LEN(H807)=2),H807,IF(LEN(H807)=4,MID(H807,1,1),MID(H807,1,2)))</f>
        <v>F</v>
      </c>
      <c r="H807" s="54" t="s">
        <v>1656</v>
      </c>
      <c r="I807" s="53" t="str">
        <f t="shared" ref="I807" si="336">+IF(OR(E807="",F807="",H807=""),"",CONCATENATE(E807,"-",F807,"-",H807))</f>
        <v>GCO-GCI-F133</v>
      </c>
      <c r="J807" s="61" t="s">
        <v>1657</v>
      </c>
      <c r="K807" s="55" t="s">
        <v>28</v>
      </c>
      <c r="L807" s="56">
        <f t="shared" si="331"/>
        <v>43311</v>
      </c>
      <c r="M807" s="57">
        <v>43311</v>
      </c>
      <c r="N807" s="51">
        <f t="shared" ref="N807" ca="1" si="337">+IF(K807="Anulado","",IF(M807="","",DAYS360(M807,TODAY())))</f>
        <v>560</v>
      </c>
      <c r="O807" s="58"/>
      <c r="P807" s="59" t="s">
        <v>1658</v>
      </c>
      <c r="Q807" s="55">
        <v>1</v>
      </c>
      <c r="R807" s="54" t="s">
        <v>197</v>
      </c>
      <c r="U807" s="12"/>
      <c r="W807" s="13"/>
      <c r="X807" s="13"/>
      <c r="Y807" s="13"/>
      <c r="Z807" s="14"/>
      <c r="AA807" s="15"/>
    </row>
    <row r="808" spans="1:27" s="11" customFormat="1" x14ac:dyDescent="0.2">
      <c r="A808" s="51">
        <f>+SUBTOTAL(103,$D$4:D808)</f>
        <v>805</v>
      </c>
      <c r="B808" s="10" t="s">
        <v>881</v>
      </c>
      <c r="C808" s="10" t="s">
        <v>907</v>
      </c>
      <c r="D808" s="10" t="s">
        <v>1037</v>
      </c>
      <c r="E808" s="53" t="str">
        <f t="shared" ref="E808:E809" si="338">+IF(C808="GESTIÓN TERRITORIAL","GET",IF(C808="DERECHOS HUMANOS","DHH",IF(C808="GESTIÓN CORPORATIVA","GCO",IF(C808="PLANEACIÓN ESTRATÉGICA","PLE",IF(C808="GERENCIA DE LA INFORMACIÓN","GDI","N/A")))))</f>
        <v>GCO</v>
      </c>
      <c r="F808" s="53" t="str">
        <f t="shared" si="329"/>
        <v>GCI</v>
      </c>
      <c r="G808" s="53" t="str">
        <f t="shared" ref="G808:G809" si="339">+IF(OR(LEN(H808)=1,LEN(H808)=2),H808,IF(LEN(H808)=4,MID(H808,1,1),MID(H808,1,2)))</f>
        <v>F</v>
      </c>
      <c r="H808" s="54" t="s">
        <v>1795</v>
      </c>
      <c r="I808" s="53" t="str">
        <f t="shared" ref="I808:I814" si="340">+IF(OR(E808="",F808="",H808=""),"",CONCATENATE(E808,"-",F808,"-",H808))</f>
        <v>GCO-GCI-F134</v>
      </c>
      <c r="J808" s="61" t="s">
        <v>1797</v>
      </c>
      <c r="K808" s="55" t="s">
        <v>28</v>
      </c>
      <c r="L808" s="56">
        <v>43551</v>
      </c>
      <c r="M808" s="57">
        <v>43551</v>
      </c>
      <c r="N808" s="51">
        <f t="shared" ref="N808:N809" ca="1" si="341">+IF(K808="Anulado","",IF(M808="","",DAYS360(M808,TODAY())))</f>
        <v>323</v>
      </c>
      <c r="O808" s="58"/>
      <c r="P808" s="59" t="s">
        <v>1986</v>
      </c>
      <c r="Q808" s="55">
        <v>3</v>
      </c>
      <c r="R808" s="54" t="s">
        <v>197</v>
      </c>
      <c r="U808" s="12"/>
      <c r="W808" s="13"/>
      <c r="X808" s="13"/>
      <c r="Y808" s="13"/>
      <c r="Z808" s="14"/>
      <c r="AA808" s="15"/>
    </row>
    <row r="809" spans="1:27" s="11" customFormat="1" ht="18" x14ac:dyDescent="0.2">
      <c r="A809" s="51">
        <f>+SUBTOTAL(103,$D$4:D809)</f>
        <v>806</v>
      </c>
      <c r="B809" s="10" t="s">
        <v>881</v>
      </c>
      <c r="C809" s="10" t="s">
        <v>907</v>
      </c>
      <c r="D809" s="10" t="s">
        <v>1037</v>
      </c>
      <c r="E809" s="53" t="str">
        <f t="shared" si="338"/>
        <v>GCO</v>
      </c>
      <c r="F809" s="53" t="str">
        <f t="shared" si="329"/>
        <v>GCI</v>
      </c>
      <c r="G809" s="53" t="str">
        <f t="shared" si="339"/>
        <v>F</v>
      </c>
      <c r="H809" s="54" t="s">
        <v>1796</v>
      </c>
      <c r="I809" s="53" t="str">
        <f t="shared" si="340"/>
        <v>GCO-GCI-F135</v>
      </c>
      <c r="J809" s="61" t="s">
        <v>1798</v>
      </c>
      <c r="K809" s="55" t="s">
        <v>28</v>
      </c>
      <c r="L809" s="56">
        <f t="shared" ref="L809" si="342">+IF(M809=0,"",VALUE(M809))</f>
        <v>43356</v>
      </c>
      <c r="M809" s="57">
        <v>43356</v>
      </c>
      <c r="N809" s="51">
        <f t="shared" ca="1" si="341"/>
        <v>517</v>
      </c>
      <c r="O809" s="58"/>
      <c r="P809" s="59" t="s">
        <v>1799</v>
      </c>
      <c r="Q809" s="55">
        <v>1</v>
      </c>
      <c r="R809" s="54" t="s">
        <v>197</v>
      </c>
      <c r="U809" s="12"/>
      <c r="W809" s="13"/>
      <c r="X809" s="13"/>
      <c r="Y809" s="13"/>
      <c r="Z809" s="14"/>
      <c r="AA809" s="15"/>
    </row>
    <row r="810" spans="1:27" s="11" customFormat="1" x14ac:dyDescent="0.2">
      <c r="A810" s="51">
        <f>+SUBTOTAL(103,$D$4:D810)</f>
        <v>807</v>
      </c>
      <c r="B810" s="10" t="s">
        <v>881</v>
      </c>
      <c r="C810" s="10" t="s">
        <v>907</v>
      </c>
      <c r="D810" s="10" t="s">
        <v>1037</v>
      </c>
      <c r="E810" s="53" t="str">
        <f t="shared" ref="E810:E811" si="343">+IF(C810="GESTIÓN TERRITORIAL","GET",IF(C810="DERECHOS HUMANOS","DHH",IF(C810="GESTIÓN CORPORATIVA","GCO",IF(C810="PLANEACIÓN ESTRATÉGICA","PLE",IF(C810="GERENCIA DE LA INFORMACIÓN","GDI","N/A")))))</f>
        <v>GCO</v>
      </c>
      <c r="F810" s="53" t="str">
        <f t="shared" si="329"/>
        <v>GCI</v>
      </c>
      <c r="G810" s="53" t="str">
        <f t="shared" ref="G810:G811" si="344">+IF(OR(LEN(H810)=1,LEN(H810)=2),H810,IF(LEN(H810)=4,MID(H810,1,1),MID(H810,1,2)))</f>
        <v>F</v>
      </c>
      <c r="H810" s="54" t="s">
        <v>1849</v>
      </c>
      <c r="I810" s="53" t="str">
        <f t="shared" si="340"/>
        <v>GCO-GCI-F136</v>
      </c>
      <c r="J810" s="61" t="s">
        <v>1852</v>
      </c>
      <c r="K810" s="55" t="s">
        <v>28</v>
      </c>
      <c r="L810" s="56">
        <f t="shared" ref="L810" si="345">+IF(M810=0,"",VALUE(M810))</f>
        <v>43391</v>
      </c>
      <c r="M810" s="57">
        <v>43391</v>
      </c>
      <c r="N810" s="51">
        <f t="shared" ref="N810:N814" ca="1" si="346">+IF(K810="Anulado","",IF(M810="","",DAYS360(M810,TODAY())))</f>
        <v>482</v>
      </c>
      <c r="O810" s="58"/>
      <c r="P810" s="59" t="s">
        <v>2258</v>
      </c>
      <c r="Q810" s="55">
        <v>2</v>
      </c>
      <c r="R810" s="54"/>
      <c r="U810" s="12"/>
      <c r="W810" s="13"/>
      <c r="X810" s="13"/>
      <c r="Y810" s="13"/>
      <c r="Z810" s="14"/>
      <c r="AA810" s="15"/>
    </row>
    <row r="811" spans="1:27" s="11" customFormat="1" ht="18" x14ac:dyDescent="0.2">
      <c r="A811" s="51">
        <f>+SUBTOTAL(103,$D$4:D811)</f>
        <v>808</v>
      </c>
      <c r="B811" s="10" t="s">
        <v>881</v>
      </c>
      <c r="C811" s="10" t="s">
        <v>907</v>
      </c>
      <c r="D811" s="10" t="s">
        <v>1037</v>
      </c>
      <c r="E811" s="53" t="str">
        <f t="shared" si="343"/>
        <v>GCO</v>
      </c>
      <c r="F811" s="53" t="str">
        <f t="shared" si="329"/>
        <v>GCI</v>
      </c>
      <c r="G811" s="53" t="str">
        <f t="shared" si="344"/>
        <v>F</v>
      </c>
      <c r="H811" s="54" t="s">
        <v>1850</v>
      </c>
      <c r="I811" s="53" t="str">
        <f t="shared" si="340"/>
        <v>GCO-GCI-F137</v>
      </c>
      <c r="J811" s="61" t="s">
        <v>1853</v>
      </c>
      <c r="K811" s="55" t="s">
        <v>28</v>
      </c>
      <c r="L811" s="56">
        <f t="shared" ref="L811:L812" si="347">+IF(M811=0,"",VALUE(M811))</f>
        <v>43391</v>
      </c>
      <c r="M811" s="57">
        <v>43391</v>
      </c>
      <c r="N811" s="51">
        <f t="shared" ca="1" si="346"/>
        <v>482</v>
      </c>
      <c r="O811" s="58"/>
      <c r="P811" s="59" t="s">
        <v>2258</v>
      </c>
      <c r="Q811" s="55">
        <v>2</v>
      </c>
      <c r="R811" s="54"/>
      <c r="U811" s="12"/>
      <c r="W811" s="13"/>
      <c r="X811" s="13"/>
      <c r="Y811" s="13"/>
      <c r="Z811" s="14"/>
      <c r="AA811" s="15"/>
    </row>
    <row r="812" spans="1:27" s="11" customFormat="1" x14ac:dyDescent="0.2">
      <c r="A812" s="51">
        <f>+SUBTOTAL(103,$D$4:D812)</f>
        <v>809</v>
      </c>
      <c r="B812" s="10" t="s">
        <v>881</v>
      </c>
      <c r="C812" s="10" t="s">
        <v>907</v>
      </c>
      <c r="D812" s="10" t="s">
        <v>1037</v>
      </c>
      <c r="E812" s="53" t="str">
        <f t="shared" ref="E812:E813" si="348">+IF(C812="GESTIÓN TERRITORIAL","GET",IF(C812="DERECHOS HUMANOS","DHH",IF(C812="GESTIÓN CORPORATIVA","GCO",IF(C812="PLANEACIÓN ESTRATÉGICA","PLE",IF(C812="GERENCIA DE LA INFORMACIÓN","GDI","N/A")))))</f>
        <v>GCO</v>
      </c>
      <c r="F812" s="53" t="str">
        <f t="shared" si="329"/>
        <v>GCI</v>
      </c>
      <c r="G812" s="53" t="str">
        <f t="shared" ref="G812" si="349">+IF(OR(LEN(H812)=1,LEN(H812)=2),H812,IF(LEN(H812)=4,MID(H812,1,1),MID(H812,1,2)))</f>
        <v>F</v>
      </c>
      <c r="H812" s="54" t="s">
        <v>1851</v>
      </c>
      <c r="I812" s="53" t="str">
        <f t="shared" si="340"/>
        <v>GCO-GCI-F138</v>
      </c>
      <c r="J812" s="61" t="s">
        <v>1854</v>
      </c>
      <c r="K812" s="55" t="s">
        <v>28</v>
      </c>
      <c r="L812" s="56">
        <f t="shared" si="347"/>
        <v>43391</v>
      </c>
      <c r="M812" s="57">
        <v>43391</v>
      </c>
      <c r="N812" s="51">
        <f t="shared" ca="1" si="346"/>
        <v>482</v>
      </c>
      <c r="O812" s="58"/>
      <c r="P812" s="59" t="s">
        <v>2258</v>
      </c>
      <c r="Q812" s="55">
        <v>2</v>
      </c>
      <c r="R812" s="54"/>
      <c r="U812" s="12"/>
      <c r="W812" s="13"/>
      <c r="X812" s="13"/>
      <c r="Y812" s="13"/>
      <c r="Z812" s="14"/>
      <c r="AA812" s="15"/>
    </row>
    <row r="813" spans="1:27" s="11" customFormat="1" ht="18" x14ac:dyDescent="0.2">
      <c r="A813" s="51">
        <f>+SUBTOTAL(103,$D$4:D813)</f>
        <v>810</v>
      </c>
      <c r="B813" s="10" t="s">
        <v>881</v>
      </c>
      <c r="C813" s="10" t="s">
        <v>907</v>
      </c>
      <c r="D813" s="10" t="s">
        <v>1037</v>
      </c>
      <c r="E813" s="53" t="str">
        <f t="shared" si="348"/>
        <v>GCO</v>
      </c>
      <c r="F813" s="53" t="str">
        <f t="shared" si="329"/>
        <v>GCI</v>
      </c>
      <c r="G813" s="53" t="s">
        <v>1966</v>
      </c>
      <c r="H813" s="54" t="s">
        <v>1967</v>
      </c>
      <c r="I813" s="53" t="str">
        <f t="shared" si="340"/>
        <v>GCO-GCI-F139</v>
      </c>
      <c r="J813" s="61" t="s">
        <v>1968</v>
      </c>
      <c r="K813" s="55" t="s">
        <v>28</v>
      </c>
      <c r="L813" s="56">
        <v>43536</v>
      </c>
      <c r="M813" s="57">
        <v>43536</v>
      </c>
      <c r="N813" s="51">
        <f t="shared" ca="1" si="346"/>
        <v>338</v>
      </c>
      <c r="O813" s="58"/>
      <c r="P813" s="59" t="s">
        <v>1969</v>
      </c>
      <c r="Q813" s="55">
        <v>1</v>
      </c>
      <c r="R813" s="54" t="s">
        <v>197</v>
      </c>
      <c r="U813" s="12"/>
      <c r="W813" s="13"/>
      <c r="X813" s="13"/>
      <c r="Y813" s="13"/>
      <c r="Z813" s="14"/>
      <c r="AA813" s="15"/>
    </row>
    <row r="814" spans="1:27" s="11" customFormat="1" x14ac:dyDescent="0.2">
      <c r="A814" s="51">
        <f>+SUBTOTAL(103,$D$4:D814)</f>
        <v>811</v>
      </c>
      <c r="B814" s="10" t="s">
        <v>881</v>
      </c>
      <c r="C814" s="10" t="s">
        <v>907</v>
      </c>
      <c r="D814" s="10" t="s">
        <v>1037</v>
      </c>
      <c r="E814" s="53" t="str">
        <f t="shared" ref="E814" si="350">+IF(C814="GESTIÓN TERRITORIAL","GET",IF(C814="DERECHOS HUMANOS","DHH",IF(C814="GESTIÓN CORPORATIVA","GCO",IF(C814="PLANEACIÓN ESTRATÉGICA","PLE",IF(C814="GERENCIA DE LA INFORMACIÓN","GDI","N/A")))))</f>
        <v>GCO</v>
      </c>
      <c r="F814" s="53" t="str">
        <f t="shared" si="329"/>
        <v>GCI</v>
      </c>
      <c r="G814" s="53" t="s">
        <v>1966</v>
      </c>
      <c r="H814" s="54" t="s">
        <v>1970</v>
      </c>
      <c r="I814" s="53" t="str">
        <f t="shared" si="340"/>
        <v>GCO-GCI-F140</v>
      </c>
      <c r="J814" s="61" t="s">
        <v>1971</v>
      </c>
      <c r="K814" s="55" t="s">
        <v>28</v>
      </c>
      <c r="L814" s="56">
        <v>43536</v>
      </c>
      <c r="M814" s="57">
        <v>43536</v>
      </c>
      <c r="N814" s="51">
        <f t="shared" ca="1" si="346"/>
        <v>338</v>
      </c>
      <c r="O814" s="58"/>
      <c r="P814" s="59" t="s">
        <v>1969</v>
      </c>
      <c r="Q814" s="55">
        <v>1</v>
      </c>
      <c r="R814" s="54" t="s">
        <v>197</v>
      </c>
      <c r="U814" s="12"/>
      <c r="W814" s="13"/>
      <c r="X814" s="13"/>
      <c r="Y814" s="13"/>
      <c r="Z814" s="14"/>
      <c r="AA814" s="15"/>
    </row>
    <row r="815" spans="1:27" s="11" customFormat="1" x14ac:dyDescent="0.2">
      <c r="A815" s="51">
        <f>+SUBTOTAL(103,$D$4:D815)</f>
        <v>812</v>
      </c>
      <c r="B815" s="10" t="s">
        <v>881</v>
      </c>
      <c r="C815" s="10" t="s">
        <v>907</v>
      </c>
      <c r="D815" s="10" t="s">
        <v>1037</v>
      </c>
      <c r="E815" s="53" t="str">
        <f t="shared" ref="E815:E816" si="351">+IF(C815="GESTIÓN TERRITORIAL","GET",IF(C815="DERECHOS HUMANOS","DHH",IF(C815="GESTIÓN CORPORATIVA","GCO",IF(C815="PLANEACIÓN ESTRATÉGICA","PLE",IF(C815="GERENCIA DE LA INFORMACIÓN","GDI","N/A")))))</f>
        <v>GCO</v>
      </c>
      <c r="F815" s="53" t="str">
        <f t="shared" si="329"/>
        <v>GCI</v>
      </c>
      <c r="G815" s="53" t="s">
        <v>1966</v>
      </c>
      <c r="H815" s="54" t="s">
        <v>2020</v>
      </c>
      <c r="I815" s="53" t="str">
        <f t="shared" ref="I815:I816" si="352">+IF(OR(E815="",F815="",H815=""),"",CONCATENATE(E815,"-",F815,"-",H815))</f>
        <v>GCO-GCI-F141</v>
      </c>
      <c r="J815" s="61" t="s">
        <v>2023</v>
      </c>
      <c r="K815" s="55" t="s">
        <v>28</v>
      </c>
      <c r="L815" s="56">
        <v>43536</v>
      </c>
      <c r="M815" s="57">
        <v>43615</v>
      </c>
      <c r="N815" s="51">
        <f t="shared" ref="N815:N819" ca="1" si="353">+IF(K815="Anulado","",IF(M815="","",DAYS360(M815,TODAY())))</f>
        <v>260</v>
      </c>
      <c r="O815" s="58"/>
      <c r="P815" s="59" t="s">
        <v>2022</v>
      </c>
      <c r="Q815" s="55">
        <v>1</v>
      </c>
      <c r="R815" s="54" t="s">
        <v>197</v>
      </c>
      <c r="U815" s="12"/>
      <c r="W815" s="13"/>
      <c r="X815" s="13"/>
      <c r="Y815" s="13"/>
      <c r="Z815" s="14"/>
      <c r="AA815" s="15"/>
    </row>
    <row r="816" spans="1:27" s="11" customFormat="1" ht="18" x14ac:dyDescent="0.2">
      <c r="A816" s="51">
        <f>+SUBTOTAL(103,$D$4:D816)</f>
        <v>813</v>
      </c>
      <c r="B816" s="10" t="s">
        <v>881</v>
      </c>
      <c r="C816" s="10" t="s">
        <v>907</v>
      </c>
      <c r="D816" s="10" t="s">
        <v>1037</v>
      </c>
      <c r="E816" s="53" t="str">
        <f t="shared" si="351"/>
        <v>GCO</v>
      </c>
      <c r="F816" s="53" t="str">
        <f t="shared" si="329"/>
        <v>GCI</v>
      </c>
      <c r="G816" s="53" t="s">
        <v>1966</v>
      </c>
      <c r="H816" s="54" t="s">
        <v>2021</v>
      </c>
      <c r="I816" s="53" t="str">
        <f t="shared" si="352"/>
        <v>GCO-GCI-F142</v>
      </c>
      <c r="J816" s="61" t="s">
        <v>2024</v>
      </c>
      <c r="K816" s="55" t="s">
        <v>28</v>
      </c>
      <c r="L816" s="56">
        <v>43536</v>
      </c>
      <c r="M816" s="57">
        <v>43615</v>
      </c>
      <c r="N816" s="51">
        <f t="shared" ca="1" si="353"/>
        <v>260</v>
      </c>
      <c r="O816" s="58"/>
      <c r="P816" s="59" t="s">
        <v>2022</v>
      </c>
      <c r="Q816" s="55">
        <v>1</v>
      </c>
      <c r="R816" s="54" t="s">
        <v>197</v>
      </c>
      <c r="U816" s="12"/>
      <c r="W816" s="13"/>
      <c r="X816" s="13"/>
      <c r="Y816" s="13"/>
      <c r="Z816" s="14"/>
      <c r="AA816" s="15"/>
    </row>
    <row r="817" spans="1:27" s="11" customFormat="1" x14ac:dyDescent="0.2">
      <c r="A817" s="51">
        <f>+SUBTOTAL(103,$D$4:D817)</f>
        <v>814</v>
      </c>
      <c r="B817" s="10" t="s">
        <v>881</v>
      </c>
      <c r="C817" s="10" t="s">
        <v>907</v>
      </c>
      <c r="D817" s="10" t="s">
        <v>1037</v>
      </c>
      <c r="E817" s="53" t="str">
        <f t="shared" ref="E817:E818" si="354">+IF(C817="GESTIÓN TERRITORIAL","GET",IF(C817="DERECHOS HUMANOS","DHH",IF(C817="GESTIÓN CORPORATIVA","GCO",IF(C817="PLANEACIÓN ESTRATÉGICA","PLE",IF(C817="GERENCIA DE LA INFORMACIÓN","GDI","N/A")))))</f>
        <v>GCO</v>
      </c>
      <c r="F817" s="53" t="str">
        <f t="shared" si="329"/>
        <v>GCI</v>
      </c>
      <c r="G817" s="53" t="s">
        <v>1966</v>
      </c>
      <c r="H817" s="54" t="s">
        <v>2052</v>
      </c>
      <c r="I817" s="53" t="str">
        <f t="shared" ref="I817:I819" si="355">+IF(OR(E817="",F817="",H817=""),"",CONCATENATE(E817,"-",F817,"-",H817))</f>
        <v>GCO-GCI-F143</v>
      </c>
      <c r="J817" s="61" t="s">
        <v>2054</v>
      </c>
      <c r="K817" s="55" t="s">
        <v>28</v>
      </c>
      <c r="L817" s="56">
        <f t="shared" ref="L817:L824" si="356">+IF(M817=0,"",VALUE(M817))</f>
        <v>43726</v>
      </c>
      <c r="M817" s="57">
        <v>43726</v>
      </c>
      <c r="N817" s="51">
        <f t="shared" ca="1" si="353"/>
        <v>152</v>
      </c>
      <c r="O817" s="58"/>
      <c r="P817" s="59" t="s">
        <v>2087</v>
      </c>
      <c r="Q817" s="55">
        <v>2</v>
      </c>
      <c r="R817" s="54" t="s">
        <v>197</v>
      </c>
      <c r="U817" s="12"/>
      <c r="W817" s="13"/>
      <c r="X817" s="13"/>
      <c r="Y817" s="13"/>
      <c r="Z817" s="14"/>
      <c r="AA817" s="15"/>
    </row>
    <row r="818" spans="1:27" s="11" customFormat="1" ht="18" x14ac:dyDescent="0.2">
      <c r="A818" s="51">
        <f>+SUBTOTAL(103,$D$4:D818)</f>
        <v>815</v>
      </c>
      <c r="B818" s="10" t="s">
        <v>881</v>
      </c>
      <c r="C818" s="10" t="s">
        <v>907</v>
      </c>
      <c r="D818" s="10" t="s">
        <v>1037</v>
      </c>
      <c r="E818" s="53" t="str">
        <f t="shared" si="354"/>
        <v>GCO</v>
      </c>
      <c r="F818" s="53" t="str">
        <f t="shared" si="329"/>
        <v>GCI</v>
      </c>
      <c r="G818" s="53" t="s">
        <v>1966</v>
      </c>
      <c r="H818" s="54" t="s">
        <v>2053</v>
      </c>
      <c r="I818" s="53" t="str">
        <f t="shared" si="355"/>
        <v>GCO-GCI-F144</v>
      </c>
      <c r="J818" s="61" t="s">
        <v>2055</v>
      </c>
      <c r="K818" s="55" t="s">
        <v>28</v>
      </c>
      <c r="L818" s="56">
        <f t="shared" si="356"/>
        <v>43663</v>
      </c>
      <c r="M818" s="57">
        <v>43663</v>
      </c>
      <c r="N818" s="51">
        <f t="shared" ca="1" si="353"/>
        <v>213</v>
      </c>
      <c r="O818" s="58"/>
      <c r="P818" s="59" t="s">
        <v>2056</v>
      </c>
      <c r="Q818" s="55">
        <v>1</v>
      </c>
      <c r="R818" s="54" t="s">
        <v>197</v>
      </c>
      <c r="U818" s="12"/>
      <c r="W818" s="13"/>
      <c r="X818" s="13"/>
      <c r="Y818" s="13"/>
      <c r="Z818" s="14"/>
      <c r="AA818" s="15"/>
    </row>
    <row r="819" spans="1:27" s="60" customFormat="1" ht="18" x14ac:dyDescent="0.2">
      <c r="A819" s="51">
        <f>+SUBTOTAL(103,$D$4:D819)</f>
        <v>816</v>
      </c>
      <c r="B819" s="52" t="s">
        <v>881</v>
      </c>
      <c r="C819" s="52" t="s">
        <v>907</v>
      </c>
      <c r="D819" s="52" t="s">
        <v>1037</v>
      </c>
      <c r="E819" s="53" t="str">
        <f t="shared" ref="E819" si="357">+IF(C819="GESTIÓN TERRITORIAL","GET",IF(C819="DERECHOS HUMANOS","DHH",IF(C819="GESTIÓN CORPORATIVA","GCO",IF(C819="PLANEACIÓN ESTRATÉGICA","PLE",IF(C819="GERENCIA DE LA INFORMACIÓN","GDI","N/A")))))</f>
        <v>GCO</v>
      </c>
      <c r="F819" s="53" t="str">
        <f t="shared" ref="F819" si="358">+VLOOKUP(D819,$U$989:$V$1007,2,FALSE)</f>
        <v>GCI</v>
      </c>
      <c r="G819" s="53" t="s">
        <v>1966</v>
      </c>
      <c r="H819" s="54" t="s">
        <v>2106</v>
      </c>
      <c r="I819" s="53" t="str">
        <f t="shared" si="355"/>
        <v>GCO-GCI-F145</v>
      </c>
      <c r="J819" s="75" t="s">
        <v>1867</v>
      </c>
      <c r="K819" s="55" t="s">
        <v>28</v>
      </c>
      <c r="L819" s="56">
        <f t="shared" si="356"/>
        <v>43749</v>
      </c>
      <c r="M819" s="57">
        <v>43749</v>
      </c>
      <c r="N819" s="51">
        <f t="shared" ca="1" si="353"/>
        <v>129</v>
      </c>
      <c r="O819" s="58"/>
      <c r="P819" s="59" t="s">
        <v>2107</v>
      </c>
      <c r="Q819" s="55">
        <v>1</v>
      </c>
      <c r="R819" s="77" t="s">
        <v>197</v>
      </c>
      <c r="U819" s="62"/>
      <c r="W819" s="63"/>
      <c r="X819" s="63"/>
      <c r="Y819" s="63"/>
      <c r="Z819" s="64"/>
      <c r="AA819" s="65"/>
    </row>
    <row r="820" spans="1:27" s="60" customFormat="1" x14ac:dyDescent="0.2">
      <c r="A820" s="51">
        <f>+SUBTOTAL(103,$D$4:D820)</f>
        <v>817</v>
      </c>
      <c r="B820" s="52" t="s">
        <v>881</v>
      </c>
      <c r="C820" s="52" t="s">
        <v>907</v>
      </c>
      <c r="D820" s="52" t="s">
        <v>1037</v>
      </c>
      <c r="E820" s="53" t="str">
        <f t="shared" ref="E820:E824" si="359">+IF(C820="GESTIÓN TERRITORIAL","GET",IF(C820="DERECHOS HUMANOS","DHH",IF(C820="GESTIÓN CORPORATIVA","GCO",IF(C820="PLANEACIÓN ESTRATÉGICA","PLE",IF(C820="GERENCIA DE LA INFORMACIÓN","GDI","N/A")))))</f>
        <v>GCO</v>
      </c>
      <c r="F820" s="53" t="str">
        <f t="shared" ref="F820:F824" si="360">+VLOOKUP(D820,$U$989:$V$1007,2,FALSE)</f>
        <v>GCI</v>
      </c>
      <c r="G820" s="53" t="s">
        <v>1966</v>
      </c>
      <c r="H820" s="54" t="s">
        <v>2124</v>
      </c>
      <c r="I820" s="53" t="str">
        <f t="shared" ref="I820:I824" si="361">+IF(OR(E820="",F820="",H820=""),"",CONCATENATE(E820,"-",F820,"-",H820))</f>
        <v>GCO-GCI-F146</v>
      </c>
      <c r="J820" s="79" t="s">
        <v>971</v>
      </c>
      <c r="K820" s="55" t="s">
        <v>28</v>
      </c>
      <c r="L820" s="56">
        <f t="shared" si="356"/>
        <v>43762</v>
      </c>
      <c r="M820" s="57">
        <v>43762</v>
      </c>
      <c r="N820" s="51">
        <f t="shared" ref="N820:N824" ca="1" si="362">+IF(K820="Anulado","",IF(M820="","",DAYS360(M820,TODAY())))</f>
        <v>116</v>
      </c>
      <c r="O820" s="58"/>
      <c r="P820" s="59" t="s">
        <v>2197</v>
      </c>
      <c r="Q820" s="80">
        <v>2</v>
      </c>
      <c r="R820" s="81" t="s">
        <v>2131</v>
      </c>
      <c r="U820" s="62"/>
      <c r="W820" s="63"/>
      <c r="X820" s="63"/>
      <c r="Y820" s="63"/>
      <c r="Z820" s="64"/>
      <c r="AA820" s="65"/>
    </row>
    <row r="821" spans="1:27" s="60" customFormat="1" ht="18" x14ac:dyDescent="0.2">
      <c r="A821" s="51">
        <f>+SUBTOTAL(103,$D$4:D821)</f>
        <v>818</v>
      </c>
      <c r="B821" s="52" t="s">
        <v>881</v>
      </c>
      <c r="C821" s="52" t="s">
        <v>907</v>
      </c>
      <c r="D821" s="52" t="s">
        <v>1037</v>
      </c>
      <c r="E821" s="53" t="str">
        <f t="shared" si="359"/>
        <v>GCO</v>
      </c>
      <c r="F821" s="53" t="str">
        <f t="shared" si="360"/>
        <v>GCI</v>
      </c>
      <c r="G821" s="53" t="s">
        <v>1966</v>
      </c>
      <c r="H821" s="54" t="s">
        <v>2125</v>
      </c>
      <c r="I821" s="53" t="str">
        <f t="shared" si="361"/>
        <v>GCO-GCI-F147</v>
      </c>
      <c r="J821" s="79" t="s">
        <v>979</v>
      </c>
      <c r="K821" s="55" t="s">
        <v>28</v>
      </c>
      <c r="L821" s="56">
        <f t="shared" si="356"/>
        <v>43759</v>
      </c>
      <c r="M821" s="57">
        <v>43759</v>
      </c>
      <c r="N821" s="51">
        <f t="shared" ca="1" si="362"/>
        <v>119</v>
      </c>
      <c r="O821" s="58"/>
      <c r="P821" s="59" t="s">
        <v>2130</v>
      </c>
      <c r="Q821" s="80">
        <v>1</v>
      </c>
      <c r="R821" s="81" t="s">
        <v>2132</v>
      </c>
      <c r="U821" s="62"/>
      <c r="W821" s="63"/>
      <c r="X821" s="63"/>
      <c r="Y821" s="63"/>
      <c r="Z821" s="64"/>
      <c r="AA821" s="65"/>
    </row>
    <row r="822" spans="1:27" s="60" customFormat="1" x14ac:dyDescent="0.2">
      <c r="A822" s="51">
        <f>+SUBTOTAL(103,$D$4:D822)</f>
        <v>819</v>
      </c>
      <c r="B822" s="52" t="s">
        <v>881</v>
      </c>
      <c r="C822" s="52" t="s">
        <v>907</v>
      </c>
      <c r="D822" s="52" t="s">
        <v>1037</v>
      </c>
      <c r="E822" s="53" t="str">
        <f t="shared" si="359"/>
        <v>GCO</v>
      </c>
      <c r="F822" s="53" t="str">
        <f t="shared" si="360"/>
        <v>GCI</v>
      </c>
      <c r="G822" s="53" t="s">
        <v>1966</v>
      </c>
      <c r="H822" s="54" t="s">
        <v>2126</v>
      </c>
      <c r="I822" s="53" t="str">
        <f t="shared" si="361"/>
        <v>GCO-GCI-F148</v>
      </c>
      <c r="J822" s="79" t="s">
        <v>1020</v>
      </c>
      <c r="K822" s="55" t="s">
        <v>28</v>
      </c>
      <c r="L822" s="56">
        <f t="shared" si="356"/>
        <v>43762</v>
      </c>
      <c r="M822" s="57">
        <v>43762</v>
      </c>
      <c r="N822" s="51">
        <f t="shared" ca="1" si="362"/>
        <v>116</v>
      </c>
      <c r="O822" s="58"/>
      <c r="P822" s="59" t="s">
        <v>2197</v>
      </c>
      <c r="Q822" s="80">
        <v>2</v>
      </c>
      <c r="R822" s="81" t="s">
        <v>2133</v>
      </c>
      <c r="U822" s="62"/>
      <c r="W822" s="63"/>
      <c r="X822" s="63"/>
      <c r="Y822" s="63"/>
      <c r="Z822" s="64"/>
      <c r="AA822" s="65"/>
    </row>
    <row r="823" spans="1:27" s="60" customFormat="1" x14ac:dyDescent="0.2">
      <c r="A823" s="51">
        <f>+SUBTOTAL(103,$D$4:D823)</f>
        <v>820</v>
      </c>
      <c r="B823" s="52" t="s">
        <v>881</v>
      </c>
      <c r="C823" s="52" t="s">
        <v>907</v>
      </c>
      <c r="D823" s="52" t="s">
        <v>1037</v>
      </c>
      <c r="E823" s="53" t="str">
        <f t="shared" si="359"/>
        <v>GCO</v>
      </c>
      <c r="F823" s="53" t="str">
        <f t="shared" si="360"/>
        <v>GCI</v>
      </c>
      <c r="G823" s="53" t="s">
        <v>1966</v>
      </c>
      <c r="H823" s="54" t="s">
        <v>2127</v>
      </c>
      <c r="I823" s="53" t="str">
        <f t="shared" si="361"/>
        <v>GCO-GCI-F149</v>
      </c>
      <c r="J823" s="79" t="s">
        <v>1030</v>
      </c>
      <c r="K823" s="55" t="s">
        <v>28</v>
      </c>
      <c r="L823" s="56">
        <f t="shared" si="356"/>
        <v>43759</v>
      </c>
      <c r="M823" s="57">
        <v>43759</v>
      </c>
      <c r="N823" s="51">
        <f t="shared" ca="1" si="362"/>
        <v>119</v>
      </c>
      <c r="O823" s="58"/>
      <c r="P823" s="59" t="s">
        <v>2130</v>
      </c>
      <c r="Q823" s="80">
        <v>1</v>
      </c>
      <c r="R823" s="81" t="s">
        <v>2134</v>
      </c>
      <c r="U823" s="62"/>
      <c r="W823" s="63"/>
      <c r="X823" s="63"/>
      <c r="Y823" s="63"/>
      <c r="Z823" s="64"/>
      <c r="AA823" s="65"/>
    </row>
    <row r="824" spans="1:27" s="60" customFormat="1" x14ac:dyDescent="0.2">
      <c r="A824" s="51">
        <f>+SUBTOTAL(103,$D$4:D824)</f>
        <v>821</v>
      </c>
      <c r="B824" s="52" t="s">
        <v>881</v>
      </c>
      <c r="C824" s="52" t="s">
        <v>907</v>
      </c>
      <c r="D824" s="52" t="s">
        <v>1037</v>
      </c>
      <c r="E824" s="53" t="str">
        <f t="shared" si="359"/>
        <v>GCO</v>
      </c>
      <c r="F824" s="53" t="str">
        <f t="shared" si="360"/>
        <v>GCI</v>
      </c>
      <c r="G824" s="53" t="s">
        <v>1966</v>
      </c>
      <c r="H824" s="54" t="s">
        <v>2128</v>
      </c>
      <c r="I824" s="53" t="str">
        <f t="shared" si="361"/>
        <v>GCO-GCI-F150</v>
      </c>
      <c r="J824" s="79" t="s">
        <v>2129</v>
      </c>
      <c r="K824" s="55" t="s">
        <v>28</v>
      </c>
      <c r="L824" s="56">
        <f t="shared" si="356"/>
        <v>43759</v>
      </c>
      <c r="M824" s="57">
        <v>43759</v>
      </c>
      <c r="N824" s="51">
        <f t="shared" ca="1" si="362"/>
        <v>119</v>
      </c>
      <c r="O824" s="58"/>
      <c r="P824" s="59" t="s">
        <v>2130</v>
      </c>
      <c r="Q824" s="80">
        <v>1</v>
      </c>
      <c r="R824" s="81" t="s">
        <v>2135</v>
      </c>
      <c r="U824" s="62"/>
      <c r="W824" s="63"/>
      <c r="X824" s="63"/>
      <c r="Y824" s="63"/>
      <c r="Z824" s="64"/>
      <c r="AA824" s="65"/>
    </row>
    <row r="825" spans="1:27" s="60" customFormat="1" ht="12.75" customHeight="1" x14ac:dyDescent="0.2">
      <c r="A825" s="51">
        <f>+SUBTOTAL(103,$D$4:D825)</f>
        <v>822</v>
      </c>
      <c r="B825" s="52" t="s">
        <v>881</v>
      </c>
      <c r="C825" s="52" t="s">
        <v>907</v>
      </c>
      <c r="D825" s="52" t="s">
        <v>1037</v>
      </c>
      <c r="E825" s="53" t="str">
        <f t="shared" ref="E825:E827" si="363">+IF(C825="GESTIÓN TERRITORIAL","GET",IF(C825="DERECHOS HUMANOS","DHH",IF(C825="GESTIÓN CORPORATIVA","GCO",IF(C825="PLANEACIÓN ESTRATÉGICA","PLE",IF(C825="GERENCIA DE LA INFORMACIÓN","GDI","N/A")))))</f>
        <v>GCO</v>
      </c>
      <c r="F825" s="53" t="str">
        <f t="shared" ref="F825:F827" si="364">+VLOOKUP(D825,$U$989:$V$1007,2,FALSE)</f>
        <v>GCI</v>
      </c>
      <c r="G825" s="53" t="s">
        <v>1966</v>
      </c>
      <c r="H825" s="54" t="s">
        <v>2136</v>
      </c>
      <c r="I825" s="53" t="str">
        <f t="shared" ref="I825:I827" si="365">+IF(OR(E825="",F825="",H825=""),"",CONCATENATE(E825,"-",F825,"-",H825))</f>
        <v>GCO-GCI-F151</v>
      </c>
      <c r="J825" s="82" t="s">
        <v>2139</v>
      </c>
      <c r="K825" s="55" t="s">
        <v>28</v>
      </c>
      <c r="L825" s="56">
        <f t="shared" ref="L825:L827" si="366">+IF(M825=0,"",VALUE(M825))</f>
        <v>43759</v>
      </c>
      <c r="M825" s="57">
        <v>43759</v>
      </c>
      <c r="N825" s="51">
        <f t="shared" ref="N825:N827" ca="1" si="367">+IF(K825="Anulado","",IF(M825="","",DAYS360(M825,TODAY())))</f>
        <v>119</v>
      </c>
      <c r="O825" s="58"/>
      <c r="P825" s="59" t="s">
        <v>2142</v>
      </c>
      <c r="Q825" s="80">
        <v>1</v>
      </c>
      <c r="R825" s="83" t="s">
        <v>2143</v>
      </c>
      <c r="U825" s="62"/>
      <c r="W825" s="63"/>
      <c r="X825" s="63"/>
      <c r="Y825" s="63"/>
      <c r="Z825" s="64"/>
      <c r="AA825" s="65"/>
    </row>
    <row r="826" spans="1:27" s="60" customFormat="1" ht="13.5" customHeight="1" x14ac:dyDescent="0.2">
      <c r="A826" s="51">
        <f>+SUBTOTAL(103,$D$4:D826)</f>
        <v>823</v>
      </c>
      <c r="B826" s="52" t="s">
        <v>881</v>
      </c>
      <c r="C826" s="52" t="s">
        <v>907</v>
      </c>
      <c r="D826" s="52" t="s">
        <v>1037</v>
      </c>
      <c r="E826" s="53" t="str">
        <f t="shared" si="363"/>
        <v>GCO</v>
      </c>
      <c r="F826" s="53" t="str">
        <f t="shared" si="364"/>
        <v>GCI</v>
      </c>
      <c r="G826" s="53" t="s">
        <v>1966</v>
      </c>
      <c r="H826" s="54" t="s">
        <v>2137</v>
      </c>
      <c r="I826" s="53" t="str">
        <f t="shared" si="365"/>
        <v>GCO-GCI-F152</v>
      </c>
      <c r="J826" s="82" t="s">
        <v>2140</v>
      </c>
      <c r="K826" s="55" t="s">
        <v>28</v>
      </c>
      <c r="L826" s="56">
        <f t="shared" si="366"/>
        <v>43759</v>
      </c>
      <c r="M826" s="57">
        <v>43759</v>
      </c>
      <c r="N826" s="51">
        <f t="shared" ca="1" si="367"/>
        <v>119</v>
      </c>
      <c r="O826" s="58"/>
      <c r="P826" s="59" t="s">
        <v>2142</v>
      </c>
      <c r="Q826" s="80">
        <v>1</v>
      </c>
      <c r="R826" s="83" t="s">
        <v>2144</v>
      </c>
      <c r="U826" s="62"/>
      <c r="W826" s="63"/>
      <c r="X826" s="63"/>
      <c r="Y826" s="63"/>
      <c r="Z826" s="64"/>
      <c r="AA826" s="65"/>
    </row>
    <row r="827" spans="1:27" s="60" customFormat="1" x14ac:dyDescent="0.2">
      <c r="A827" s="51">
        <f>+SUBTOTAL(103,$D$4:D827)</f>
        <v>824</v>
      </c>
      <c r="B827" s="52" t="s">
        <v>881</v>
      </c>
      <c r="C827" s="52" t="s">
        <v>907</v>
      </c>
      <c r="D827" s="52" t="s">
        <v>1037</v>
      </c>
      <c r="E827" s="53" t="str">
        <f t="shared" si="363"/>
        <v>GCO</v>
      </c>
      <c r="F827" s="53" t="str">
        <f t="shared" si="364"/>
        <v>GCI</v>
      </c>
      <c r="G827" s="53" t="s">
        <v>1966</v>
      </c>
      <c r="H827" s="54" t="s">
        <v>2138</v>
      </c>
      <c r="I827" s="53" t="str">
        <f t="shared" si="365"/>
        <v>GCO-GCI-F153</v>
      </c>
      <c r="J827" s="82" t="s">
        <v>2141</v>
      </c>
      <c r="K827" s="55" t="s">
        <v>28</v>
      </c>
      <c r="L827" s="56">
        <f t="shared" si="366"/>
        <v>43759</v>
      </c>
      <c r="M827" s="57">
        <v>43759</v>
      </c>
      <c r="N827" s="51">
        <f t="shared" ca="1" si="367"/>
        <v>119</v>
      </c>
      <c r="O827" s="58"/>
      <c r="P827" s="59" t="s">
        <v>2142</v>
      </c>
      <c r="Q827" s="80">
        <v>1</v>
      </c>
      <c r="R827" s="83" t="s">
        <v>2145</v>
      </c>
      <c r="U827" s="62"/>
      <c r="W827" s="63"/>
      <c r="X827" s="63"/>
      <c r="Y827" s="63"/>
      <c r="Z827" s="64"/>
      <c r="AA827" s="65"/>
    </row>
    <row r="828" spans="1:27" s="11" customFormat="1" x14ac:dyDescent="0.2">
      <c r="A828" s="51">
        <f>+SUBTOTAL(103,$D$4:D828)</f>
        <v>825</v>
      </c>
      <c r="B828" s="10" t="s">
        <v>881</v>
      </c>
      <c r="C828" s="10" t="s">
        <v>907</v>
      </c>
      <c r="D828" s="10" t="s">
        <v>1037</v>
      </c>
      <c r="E828" s="53" t="str">
        <f t="shared" ref="E828:E837" si="368">+IF(C828="GESTIÓN TERRITORIAL","GET",IF(C828="DERECHOS HUMANOS","DHH",IF(C828="GESTIÓN CORPORATIVA","GCO",IF(C828="PLANEACIÓN ESTRATÉGICA","PLE",IF(C828="GERENCIA DE LA INFORMACIÓN","GDI","N/A")))))</f>
        <v>GCO</v>
      </c>
      <c r="F828" s="53" t="str">
        <f t="shared" si="329"/>
        <v>GCI</v>
      </c>
      <c r="G828" s="53" t="s">
        <v>197</v>
      </c>
      <c r="H828" s="53" t="s">
        <v>197</v>
      </c>
      <c r="I828" s="53" t="str">
        <f t="shared" ref="I828:I837" si="369">+IF(OR(E828="",F828="",H828=""),"",CONCATENATE(E828,"-",F828,"-",H828))</f>
        <v>GCO-GCI-N/A</v>
      </c>
      <c r="J828" s="76" t="s">
        <v>1520</v>
      </c>
      <c r="K828" s="55" t="s">
        <v>217</v>
      </c>
      <c r="L828" s="56">
        <f t="shared" si="331"/>
        <v>43199</v>
      </c>
      <c r="M828" s="57">
        <v>43199</v>
      </c>
      <c r="N828" s="51" t="str">
        <f t="shared" ca="1" si="328"/>
        <v/>
      </c>
      <c r="O828" s="58">
        <v>43264</v>
      </c>
      <c r="P828" s="59" t="s">
        <v>1565</v>
      </c>
      <c r="Q828" s="55">
        <v>1</v>
      </c>
      <c r="R828" s="78" t="s">
        <v>197</v>
      </c>
      <c r="U828" s="12"/>
      <c r="W828" s="13"/>
      <c r="X828" s="13"/>
      <c r="Y828" s="13"/>
      <c r="Z828" s="14"/>
      <c r="AA828" s="15"/>
    </row>
    <row r="829" spans="1:27" s="11" customFormat="1" x14ac:dyDescent="0.2">
      <c r="A829" s="51">
        <f>+SUBTOTAL(103,$D$4:D829)</f>
        <v>826</v>
      </c>
      <c r="B829" s="10" t="s">
        <v>881</v>
      </c>
      <c r="C829" s="10" t="s">
        <v>907</v>
      </c>
      <c r="D829" s="10" t="s">
        <v>1037</v>
      </c>
      <c r="E829" s="53" t="str">
        <f t="shared" si="368"/>
        <v>GCO</v>
      </c>
      <c r="F829" s="53" t="str">
        <f t="shared" si="329"/>
        <v>GCI</v>
      </c>
      <c r="G829" s="53" t="s">
        <v>197</v>
      </c>
      <c r="H829" s="53" t="s">
        <v>197</v>
      </c>
      <c r="I829" s="53" t="str">
        <f t="shared" si="369"/>
        <v>GCO-GCI-N/A</v>
      </c>
      <c r="J829" s="61" t="s">
        <v>1522</v>
      </c>
      <c r="K829" s="55" t="s">
        <v>217</v>
      </c>
      <c r="L829" s="56">
        <f t="shared" si="331"/>
        <v>43199</v>
      </c>
      <c r="M829" s="57">
        <v>43199</v>
      </c>
      <c r="N829" s="51" t="str">
        <f t="shared" ca="1" si="328"/>
        <v/>
      </c>
      <c r="O829" s="58">
        <v>43264</v>
      </c>
      <c r="P829" s="59" t="s">
        <v>1565</v>
      </c>
      <c r="Q829" s="55">
        <v>1</v>
      </c>
      <c r="R829" s="54" t="s">
        <v>197</v>
      </c>
      <c r="U829" s="12"/>
      <c r="W829" s="13"/>
      <c r="X829" s="13"/>
      <c r="Y829" s="13"/>
      <c r="Z829" s="14"/>
      <c r="AA829" s="15"/>
    </row>
    <row r="830" spans="1:27" s="11" customFormat="1" x14ac:dyDescent="0.2">
      <c r="A830" s="51">
        <f>+SUBTOTAL(103,$D$4:D830)</f>
        <v>827</v>
      </c>
      <c r="B830" s="10" t="s">
        <v>881</v>
      </c>
      <c r="C830" s="10" t="s">
        <v>907</v>
      </c>
      <c r="D830" s="10" t="s">
        <v>1037</v>
      </c>
      <c r="E830" s="53" t="str">
        <f t="shared" si="368"/>
        <v>GCO</v>
      </c>
      <c r="F830" s="53" t="str">
        <f t="shared" si="329"/>
        <v>GCI</v>
      </c>
      <c r="G830" s="53" t="s">
        <v>197</v>
      </c>
      <c r="H830" s="53" t="s">
        <v>197</v>
      </c>
      <c r="I830" s="53" t="str">
        <f t="shared" si="369"/>
        <v>GCO-GCI-N/A</v>
      </c>
      <c r="J830" s="61" t="s">
        <v>1523</v>
      </c>
      <c r="K830" s="55" t="s">
        <v>217</v>
      </c>
      <c r="L830" s="56">
        <f t="shared" si="331"/>
        <v>43199</v>
      </c>
      <c r="M830" s="57">
        <v>43199</v>
      </c>
      <c r="N830" s="51" t="str">
        <f t="shared" ca="1" si="328"/>
        <v/>
      </c>
      <c r="O830" s="58">
        <v>43264</v>
      </c>
      <c r="P830" s="59" t="s">
        <v>1565</v>
      </c>
      <c r="Q830" s="55">
        <v>1</v>
      </c>
      <c r="R830" s="54" t="s">
        <v>197</v>
      </c>
      <c r="U830" s="12"/>
      <c r="W830" s="13"/>
      <c r="X830" s="13"/>
      <c r="Y830" s="13"/>
      <c r="Z830" s="14"/>
      <c r="AA830" s="15"/>
    </row>
    <row r="831" spans="1:27" s="11" customFormat="1" ht="18" x14ac:dyDescent="0.2">
      <c r="A831" s="51">
        <f>+SUBTOTAL(103,$D$4:D831)</f>
        <v>828</v>
      </c>
      <c r="B831" s="10" t="s">
        <v>881</v>
      </c>
      <c r="C831" s="10" t="s">
        <v>907</v>
      </c>
      <c r="D831" s="10" t="s">
        <v>1037</v>
      </c>
      <c r="E831" s="53" t="str">
        <f t="shared" si="368"/>
        <v>GCO</v>
      </c>
      <c r="F831" s="53" t="str">
        <f t="shared" si="329"/>
        <v>GCI</v>
      </c>
      <c r="G831" s="53" t="s">
        <v>197</v>
      </c>
      <c r="H831" s="53" t="s">
        <v>197</v>
      </c>
      <c r="I831" s="53" t="str">
        <f t="shared" si="369"/>
        <v>GCO-GCI-N/A</v>
      </c>
      <c r="J831" s="61" t="s">
        <v>1529</v>
      </c>
      <c r="K831" s="55" t="s">
        <v>217</v>
      </c>
      <c r="L831" s="56">
        <f t="shared" si="331"/>
        <v>43199</v>
      </c>
      <c r="M831" s="57">
        <v>43199</v>
      </c>
      <c r="N831" s="51" t="str">
        <f t="shared" ca="1" si="328"/>
        <v/>
      </c>
      <c r="O831" s="58">
        <v>43264</v>
      </c>
      <c r="P831" s="59" t="s">
        <v>1565</v>
      </c>
      <c r="Q831" s="55">
        <v>1</v>
      </c>
      <c r="R831" s="54" t="s">
        <v>197</v>
      </c>
      <c r="U831" s="12"/>
      <c r="W831" s="13"/>
      <c r="X831" s="13"/>
      <c r="Y831" s="13"/>
      <c r="Z831" s="14"/>
      <c r="AA831" s="15"/>
    </row>
    <row r="832" spans="1:27" s="11" customFormat="1" x14ac:dyDescent="0.2">
      <c r="A832" s="51">
        <f>+SUBTOTAL(103,$D$4:D832)</f>
        <v>829</v>
      </c>
      <c r="B832" s="10" t="s">
        <v>881</v>
      </c>
      <c r="C832" s="10" t="s">
        <v>907</v>
      </c>
      <c r="D832" s="10" t="s">
        <v>1037</v>
      </c>
      <c r="E832" s="53" t="str">
        <f t="shared" si="368"/>
        <v>GCO</v>
      </c>
      <c r="F832" s="53" t="str">
        <f t="shared" si="329"/>
        <v>GCI</v>
      </c>
      <c r="G832" s="53" t="s">
        <v>197</v>
      </c>
      <c r="H832" s="53" t="s">
        <v>197</v>
      </c>
      <c r="I832" s="53" t="str">
        <f t="shared" si="369"/>
        <v>GCO-GCI-N/A</v>
      </c>
      <c r="J832" s="61" t="s">
        <v>1530</v>
      </c>
      <c r="K832" s="55" t="s">
        <v>217</v>
      </c>
      <c r="L832" s="56">
        <f t="shared" si="331"/>
        <v>43199</v>
      </c>
      <c r="M832" s="57">
        <v>43199</v>
      </c>
      <c r="N832" s="51" t="str">
        <f t="shared" ca="1" si="328"/>
        <v/>
      </c>
      <c r="O832" s="58">
        <v>43264</v>
      </c>
      <c r="P832" s="59" t="s">
        <v>1565</v>
      </c>
      <c r="Q832" s="55">
        <v>1</v>
      </c>
      <c r="R832" s="54" t="s">
        <v>197</v>
      </c>
      <c r="U832" s="12"/>
      <c r="W832" s="13"/>
      <c r="X832" s="13"/>
      <c r="Y832" s="13"/>
      <c r="Z832" s="14"/>
      <c r="AA832" s="15"/>
    </row>
    <row r="833" spans="1:27" s="11" customFormat="1" x14ac:dyDescent="0.2">
      <c r="A833" s="51">
        <f>+SUBTOTAL(103,$D$4:D833)</f>
        <v>830</v>
      </c>
      <c r="B833" s="10" t="s">
        <v>881</v>
      </c>
      <c r="C833" s="10" t="s">
        <v>907</v>
      </c>
      <c r="D833" s="10" t="s">
        <v>1037</v>
      </c>
      <c r="E833" s="53" t="str">
        <f t="shared" si="368"/>
        <v>GCO</v>
      </c>
      <c r="F833" s="53" t="str">
        <f t="shared" si="329"/>
        <v>GCI</v>
      </c>
      <c r="G833" s="53" t="s">
        <v>197</v>
      </c>
      <c r="H833" s="53" t="s">
        <v>197</v>
      </c>
      <c r="I833" s="53" t="str">
        <f t="shared" si="369"/>
        <v>GCO-GCI-N/A</v>
      </c>
      <c r="J833" s="61" t="s">
        <v>1525</v>
      </c>
      <c r="K833" s="55" t="s">
        <v>217</v>
      </c>
      <c r="L833" s="56">
        <f t="shared" si="331"/>
        <v>43199</v>
      </c>
      <c r="M833" s="57">
        <v>43199</v>
      </c>
      <c r="N833" s="51" t="str">
        <f t="shared" ca="1" si="328"/>
        <v/>
      </c>
      <c r="O833" s="58">
        <v>43264</v>
      </c>
      <c r="P833" s="59" t="s">
        <v>1565</v>
      </c>
      <c r="Q833" s="55">
        <v>1</v>
      </c>
      <c r="R833" s="54" t="s">
        <v>197</v>
      </c>
      <c r="U833" s="12"/>
      <c r="W833" s="13"/>
      <c r="X833" s="13"/>
      <c r="Y833" s="13"/>
      <c r="Z833" s="14"/>
      <c r="AA833" s="15"/>
    </row>
    <row r="834" spans="1:27" s="11" customFormat="1" ht="18" x14ac:dyDescent="0.2">
      <c r="A834" s="51">
        <f>+SUBTOTAL(103,$D$4:D834)</f>
        <v>831</v>
      </c>
      <c r="B834" s="10" t="s">
        <v>881</v>
      </c>
      <c r="C834" s="10" t="s">
        <v>907</v>
      </c>
      <c r="D834" s="10" t="s">
        <v>1037</v>
      </c>
      <c r="E834" s="53" t="str">
        <f t="shared" si="368"/>
        <v>GCO</v>
      </c>
      <c r="F834" s="53" t="str">
        <f t="shared" ref="F834:F903" si="370">+VLOOKUP(D834,$U$989:$V$1007,2,FALSE)</f>
        <v>GCI</v>
      </c>
      <c r="G834" s="53" t="s">
        <v>197</v>
      </c>
      <c r="H834" s="53" t="s">
        <v>197</v>
      </c>
      <c r="I834" s="53" t="str">
        <f t="shared" si="369"/>
        <v>GCO-GCI-N/A</v>
      </c>
      <c r="J834" s="61" t="s">
        <v>1531</v>
      </c>
      <c r="K834" s="55" t="s">
        <v>217</v>
      </c>
      <c r="L834" s="56">
        <f t="shared" si="331"/>
        <v>43199</v>
      </c>
      <c r="M834" s="57">
        <v>43199</v>
      </c>
      <c r="N834" s="51" t="str">
        <f t="shared" ca="1" si="328"/>
        <v/>
      </c>
      <c r="O834" s="58">
        <v>43264</v>
      </c>
      <c r="P834" s="59" t="s">
        <v>1565</v>
      </c>
      <c r="Q834" s="55">
        <v>1</v>
      </c>
      <c r="R834" s="54" t="s">
        <v>197</v>
      </c>
      <c r="U834" s="12"/>
      <c r="W834" s="13"/>
      <c r="X834" s="13"/>
      <c r="Y834" s="13"/>
      <c r="Z834" s="14"/>
      <c r="AA834" s="15"/>
    </row>
    <row r="835" spans="1:27" s="11" customFormat="1" x14ac:dyDescent="0.2">
      <c r="A835" s="51">
        <f>+SUBTOTAL(103,$D$4:D835)</f>
        <v>832</v>
      </c>
      <c r="B835" s="10" t="s">
        <v>881</v>
      </c>
      <c r="C835" s="10" t="s">
        <v>907</v>
      </c>
      <c r="D835" s="10" t="s">
        <v>1037</v>
      </c>
      <c r="E835" s="53" t="str">
        <f t="shared" si="368"/>
        <v>GCO</v>
      </c>
      <c r="F835" s="53" t="str">
        <f t="shared" si="370"/>
        <v>GCI</v>
      </c>
      <c r="G835" s="53" t="s">
        <v>197</v>
      </c>
      <c r="H835" s="53" t="s">
        <v>197</v>
      </c>
      <c r="I835" s="53" t="str">
        <f t="shared" si="369"/>
        <v>GCO-GCI-N/A</v>
      </c>
      <c r="J835" s="61" t="s">
        <v>1532</v>
      </c>
      <c r="K835" s="55" t="s">
        <v>217</v>
      </c>
      <c r="L835" s="56">
        <f t="shared" si="331"/>
        <v>43199</v>
      </c>
      <c r="M835" s="57">
        <v>43199</v>
      </c>
      <c r="N835" s="51" t="str">
        <f t="shared" ca="1" si="328"/>
        <v/>
      </c>
      <c r="O835" s="58">
        <v>43264</v>
      </c>
      <c r="P835" s="59" t="s">
        <v>1565</v>
      </c>
      <c r="Q835" s="55">
        <v>1</v>
      </c>
      <c r="R835" s="54" t="s">
        <v>197</v>
      </c>
      <c r="U835" s="12"/>
      <c r="W835" s="13"/>
      <c r="X835" s="13"/>
      <c r="Y835" s="13"/>
      <c r="Z835" s="14"/>
      <c r="AA835" s="15"/>
    </row>
    <row r="836" spans="1:27" s="11" customFormat="1" x14ac:dyDescent="0.2">
      <c r="A836" s="51">
        <f>+SUBTOTAL(103,$D$4:D836)</f>
        <v>833</v>
      </c>
      <c r="B836" s="10" t="s">
        <v>881</v>
      </c>
      <c r="C836" s="10" t="s">
        <v>907</v>
      </c>
      <c r="D836" s="10" t="s">
        <v>1037</v>
      </c>
      <c r="E836" s="53" t="str">
        <f t="shared" si="368"/>
        <v>GCO</v>
      </c>
      <c r="F836" s="53" t="str">
        <f t="shared" si="370"/>
        <v>GCI</v>
      </c>
      <c r="G836" s="53" t="s">
        <v>197</v>
      </c>
      <c r="H836" s="53" t="s">
        <v>197</v>
      </c>
      <c r="I836" s="53" t="str">
        <f t="shared" si="369"/>
        <v>GCO-GCI-N/A</v>
      </c>
      <c r="J836" s="61" t="s">
        <v>1524</v>
      </c>
      <c r="K836" s="55" t="s">
        <v>217</v>
      </c>
      <c r="L836" s="56">
        <f t="shared" si="331"/>
        <v>43199</v>
      </c>
      <c r="M836" s="57">
        <v>43199</v>
      </c>
      <c r="N836" s="51" t="str">
        <f t="shared" ca="1" si="328"/>
        <v/>
      </c>
      <c r="O836" s="58">
        <v>43264</v>
      </c>
      <c r="P836" s="59" t="s">
        <v>1565</v>
      </c>
      <c r="Q836" s="55">
        <v>1</v>
      </c>
      <c r="R836" s="54" t="s">
        <v>197</v>
      </c>
      <c r="U836" s="12"/>
      <c r="W836" s="13"/>
      <c r="X836" s="13"/>
      <c r="Y836" s="13"/>
      <c r="Z836" s="14"/>
      <c r="AA836" s="15"/>
    </row>
    <row r="837" spans="1:27" s="11" customFormat="1" x14ac:dyDescent="0.2">
      <c r="A837" s="51">
        <f>+SUBTOTAL(103,$D$4:D837)</f>
        <v>834</v>
      </c>
      <c r="B837" s="10" t="s">
        <v>881</v>
      </c>
      <c r="C837" s="10" t="s">
        <v>907</v>
      </c>
      <c r="D837" s="10" t="s">
        <v>1037</v>
      </c>
      <c r="E837" s="53" t="str">
        <f t="shared" si="368"/>
        <v>GCO</v>
      </c>
      <c r="F837" s="53" t="str">
        <f t="shared" si="370"/>
        <v>GCI</v>
      </c>
      <c r="G837" s="53" t="s">
        <v>197</v>
      </c>
      <c r="H837" s="53" t="s">
        <v>197</v>
      </c>
      <c r="I837" s="53" t="str">
        <f t="shared" si="369"/>
        <v>GCO-GCI-N/A</v>
      </c>
      <c r="J837" s="61" t="s">
        <v>1563</v>
      </c>
      <c r="K837" s="55" t="s">
        <v>28</v>
      </c>
      <c r="L837" s="56">
        <f t="shared" si="331"/>
        <v>43264</v>
      </c>
      <c r="M837" s="57">
        <v>43264</v>
      </c>
      <c r="N837" s="51">
        <f t="shared" ca="1" si="328"/>
        <v>607</v>
      </c>
      <c r="O837" s="58"/>
      <c r="P837" s="59" t="s">
        <v>1564</v>
      </c>
      <c r="Q837" s="55">
        <v>1</v>
      </c>
      <c r="R837" s="54" t="s">
        <v>197</v>
      </c>
      <c r="U837" s="12"/>
      <c r="W837" s="13"/>
      <c r="X837" s="13"/>
      <c r="Y837" s="13"/>
      <c r="Z837" s="14"/>
      <c r="AA837" s="15"/>
    </row>
    <row r="838" spans="1:27" s="11" customFormat="1" x14ac:dyDescent="0.2">
      <c r="A838" s="51">
        <f>+SUBTOTAL(103,$D$4:D838)</f>
        <v>835</v>
      </c>
      <c r="B838" s="10" t="s">
        <v>881</v>
      </c>
      <c r="C838" s="10" t="s">
        <v>907</v>
      </c>
      <c r="D838" s="10" t="s">
        <v>1342</v>
      </c>
      <c r="E838" s="53" t="str">
        <f t="shared" si="327"/>
        <v>GCO</v>
      </c>
      <c r="F838" s="53" t="str">
        <f t="shared" si="370"/>
        <v>GTH</v>
      </c>
      <c r="G838" s="53" t="str">
        <f t="shared" ref="G838:G900" si="371">+IF(OR(LEN(H838)=1,LEN(H838)=2),H838,IF(LEN(H838)=4,MID(H838,1,1),MID(H838,1,2)))</f>
        <v>C</v>
      </c>
      <c r="H838" s="54" t="s">
        <v>26</v>
      </c>
      <c r="I838" s="53" t="str">
        <f>+IF(OR(E838="",F838="",H838=""),"",CONCATENATE(E838,"-",F838,"-",H838))</f>
        <v>GCO-GTH-C</v>
      </c>
      <c r="J838" s="61" t="s">
        <v>27</v>
      </c>
      <c r="K838" s="55" t="s">
        <v>28</v>
      </c>
      <c r="L838" s="56">
        <f t="shared" si="331"/>
        <v>43061</v>
      </c>
      <c r="M838" s="57">
        <v>43061</v>
      </c>
      <c r="N838" s="51">
        <f t="shared" ca="1" si="328"/>
        <v>808</v>
      </c>
      <c r="O838" s="58"/>
      <c r="P838" s="59" t="s">
        <v>1343</v>
      </c>
      <c r="Q838" s="55">
        <v>1</v>
      </c>
      <c r="R838" s="54" t="s">
        <v>1344</v>
      </c>
      <c r="U838" s="12"/>
      <c r="W838" s="13"/>
      <c r="X838" s="13"/>
      <c r="Y838" s="13"/>
      <c r="Z838" s="14" t="str">
        <f t="shared" si="325"/>
        <v/>
      </c>
      <c r="AA838" s="15"/>
    </row>
    <row r="839" spans="1:27" s="11" customFormat="1" x14ac:dyDescent="0.2">
      <c r="A839" s="51">
        <f>+SUBTOTAL(103,$D$4:D839)</f>
        <v>836</v>
      </c>
      <c r="B839" s="10" t="s">
        <v>881</v>
      </c>
      <c r="C839" s="10" t="s">
        <v>907</v>
      </c>
      <c r="D839" s="52" t="s">
        <v>1342</v>
      </c>
      <c r="E839" s="53" t="str">
        <f t="shared" si="327"/>
        <v>GCO</v>
      </c>
      <c r="F839" s="53" t="str">
        <f t="shared" si="370"/>
        <v>GTH</v>
      </c>
      <c r="G839" s="53" t="str">
        <f t="shared" si="371"/>
        <v>MR</v>
      </c>
      <c r="H839" s="54" t="s">
        <v>31</v>
      </c>
      <c r="I839" s="53" t="str">
        <f t="shared" ref="I839:I923" si="372">+IF(OR(E839="",F839="",H839=""),"",CONCATENATE(E839,"-",F839,"-",H839))</f>
        <v>GCO-GTH-MR</v>
      </c>
      <c r="J839" s="61" t="s">
        <v>2162</v>
      </c>
      <c r="K839" s="55" t="s">
        <v>28</v>
      </c>
      <c r="L839" s="56">
        <f t="shared" si="331"/>
        <v>43761</v>
      </c>
      <c r="M839" s="57">
        <v>43761</v>
      </c>
      <c r="N839" s="51">
        <f t="shared" ca="1" si="328"/>
        <v>117</v>
      </c>
      <c r="O839" s="58"/>
      <c r="P839" s="59" t="s">
        <v>2192</v>
      </c>
      <c r="Q839" s="55">
        <v>2</v>
      </c>
      <c r="R839" s="54" t="s">
        <v>1345</v>
      </c>
      <c r="U839" s="12"/>
      <c r="W839" s="13"/>
      <c r="X839" s="13"/>
      <c r="Y839" s="13"/>
      <c r="Z839" s="14" t="str">
        <f t="shared" si="325"/>
        <v/>
      </c>
      <c r="AA839" s="15"/>
    </row>
    <row r="840" spans="1:27" s="11" customFormat="1" ht="20.25" customHeight="1" x14ac:dyDescent="0.2">
      <c r="A840" s="51">
        <f>+SUBTOTAL(103,$D$4:D840)</f>
        <v>837</v>
      </c>
      <c r="B840" s="10" t="s">
        <v>881</v>
      </c>
      <c r="C840" s="10" t="s">
        <v>907</v>
      </c>
      <c r="D840" s="10" t="s">
        <v>1342</v>
      </c>
      <c r="E840" s="53" t="str">
        <f t="shared" si="327"/>
        <v>GCO</v>
      </c>
      <c r="F840" s="53" t="str">
        <f t="shared" si="370"/>
        <v>GTH</v>
      </c>
      <c r="G840" s="53" t="str">
        <f t="shared" si="371"/>
        <v>P</v>
      </c>
      <c r="H840" s="54" t="s">
        <v>57</v>
      </c>
      <c r="I840" s="53" t="str">
        <f t="shared" si="372"/>
        <v>GCO-GTH-P001</v>
      </c>
      <c r="J840" s="61" t="s">
        <v>1346</v>
      </c>
      <c r="K840" s="55" t="s">
        <v>28</v>
      </c>
      <c r="L840" s="56">
        <f t="shared" si="331"/>
        <v>43441</v>
      </c>
      <c r="M840" s="57">
        <v>43441</v>
      </c>
      <c r="N840" s="51">
        <f t="shared" ca="1" si="328"/>
        <v>433</v>
      </c>
      <c r="O840" s="58"/>
      <c r="P840" s="85" t="s">
        <v>1922</v>
      </c>
      <c r="Q840" s="55">
        <v>3</v>
      </c>
      <c r="R840" s="54" t="s">
        <v>1348</v>
      </c>
      <c r="U840" s="12"/>
      <c r="W840" s="13"/>
      <c r="X840" s="13"/>
      <c r="Y840" s="13"/>
      <c r="Z840" s="14" t="str">
        <f t="shared" si="325"/>
        <v/>
      </c>
      <c r="AA840" s="15"/>
    </row>
    <row r="841" spans="1:27" s="11" customFormat="1" ht="19.5" customHeight="1" x14ac:dyDescent="0.2">
      <c r="A841" s="51">
        <f>+SUBTOTAL(103,$D$4:D841)</f>
        <v>838</v>
      </c>
      <c r="B841" s="10" t="s">
        <v>881</v>
      </c>
      <c r="C841" s="10" t="s">
        <v>907</v>
      </c>
      <c r="D841" s="10" t="s">
        <v>1342</v>
      </c>
      <c r="E841" s="53" t="str">
        <f t="shared" si="327"/>
        <v>GCO</v>
      </c>
      <c r="F841" s="53" t="str">
        <f t="shared" si="370"/>
        <v>GTH</v>
      </c>
      <c r="G841" s="53" t="str">
        <f t="shared" si="371"/>
        <v>P</v>
      </c>
      <c r="H841" s="54" t="s">
        <v>61</v>
      </c>
      <c r="I841" s="53" t="str">
        <f t="shared" si="372"/>
        <v>GCO-GTH-P002</v>
      </c>
      <c r="J841" s="61" t="s">
        <v>1349</v>
      </c>
      <c r="K841" s="55" t="s">
        <v>28</v>
      </c>
      <c r="L841" s="56">
        <f t="shared" si="331"/>
        <v>43353</v>
      </c>
      <c r="M841" s="57">
        <v>43353</v>
      </c>
      <c r="N841" s="51">
        <f t="shared" ca="1" si="328"/>
        <v>520</v>
      </c>
      <c r="O841" s="58"/>
      <c r="P841" s="85" t="s">
        <v>1757</v>
      </c>
      <c r="Q841" s="55">
        <v>2</v>
      </c>
      <c r="R841" s="54" t="s">
        <v>1350</v>
      </c>
      <c r="U841" s="12"/>
      <c r="W841" s="13"/>
      <c r="X841" s="13"/>
      <c r="Y841" s="13"/>
      <c r="Z841" s="14" t="str">
        <f t="shared" ref="Z841:Z927" si="373">IF(Y841=0,"",EVEN(Y841)/2)</f>
        <v/>
      </c>
      <c r="AA841" s="15"/>
    </row>
    <row r="842" spans="1:27" s="11" customFormat="1" ht="31.5" customHeight="1" x14ac:dyDescent="0.2">
      <c r="A842" s="51">
        <f>+SUBTOTAL(103,$D$4:D842)</f>
        <v>839</v>
      </c>
      <c r="B842" s="10" t="s">
        <v>881</v>
      </c>
      <c r="C842" s="10" t="s">
        <v>907</v>
      </c>
      <c r="D842" s="10" t="s">
        <v>1342</v>
      </c>
      <c r="E842" s="53" t="str">
        <f t="shared" si="327"/>
        <v>GCO</v>
      </c>
      <c r="F842" s="53" t="str">
        <f t="shared" si="370"/>
        <v>GTH</v>
      </c>
      <c r="G842" s="53" t="str">
        <f t="shared" si="371"/>
        <v>P</v>
      </c>
      <c r="H842" s="54" t="s">
        <v>64</v>
      </c>
      <c r="I842" s="53" t="str">
        <f t="shared" si="372"/>
        <v>GCO-GTH-P003</v>
      </c>
      <c r="J842" s="61" t="s">
        <v>1351</v>
      </c>
      <c r="K842" s="55" t="s">
        <v>28</v>
      </c>
      <c r="L842" s="56">
        <f t="shared" si="331"/>
        <v>43305</v>
      </c>
      <c r="M842" s="57">
        <v>43305</v>
      </c>
      <c r="N842" s="51">
        <f t="shared" ca="1" si="328"/>
        <v>566</v>
      </c>
      <c r="O842" s="58"/>
      <c r="P842" s="85" t="s">
        <v>1646</v>
      </c>
      <c r="Q842" s="55">
        <v>2</v>
      </c>
      <c r="R842" s="54" t="s">
        <v>1352</v>
      </c>
      <c r="U842" s="12"/>
      <c r="W842" s="13"/>
      <c r="X842" s="13"/>
      <c r="Y842" s="13"/>
      <c r="Z842" s="14" t="str">
        <f t="shared" si="373"/>
        <v/>
      </c>
      <c r="AA842" s="15"/>
    </row>
    <row r="843" spans="1:27" s="11" customFormat="1" ht="27" x14ac:dyDescent="0.2">
      <c r="A843" s="51">
        <f>+SUBTOTAL(103,$D$4:D843)</f>
        <v>840</v>
      </c>
      <c r="B843" s="10" t="s">
        <v>881</v>
      </c>
      <c r="C843" s="10" t="s">
        <v>907</v>
      </c>
      <c r="D843" s="10" t="s">
        <v>1342</v>
      </c>
      <c r="E843" s="53" t="str">
        <f t="shared" si="327"/>
        <v>GCO</v>
      </c>
      <c r="F843" s="53" t="str">
        <f t="shared" si="370"/>
        <v>GTH</v>
      </c>
      <c r="G843" s="53" t="str">
        <f t="shared" si="371"/>
        <v>P</v>
      </c>
      <c r="H843" s="54" t="s">
        <v>67</v>
      </c>
      <c r="I843" s="53" t="str">
        <f t="shared" si="372"/>
        <v>GCO-GTH-P004</v>
      </c>
      <c r="J843" s="61" t="s">
        <v>1644</v>
      </c>
      <c r="K843" s="55" t="s">
        <v>28</v>
      </c>
      <c r="L843" s="56">
        <f t="shared" si="331"/>
        <v>43305</v>
      </c>
      <c r="M843" s="57">
        <v>43305</v>
      </c>
      <c r="N843" s="51">
        <f t="shared" ca="1" si="328"/>
        <v>566</v>
      </c>
      <c r="O843" s="58"/>
      <c r="P843" s="85" t="s">
        <v>1646</v>
      </c>
      <c r="Q843" s="55">
        <v>2</v>
      </c>
      <c r="R843" s="54" t="s">
        <v>1353</v>
      </c>
      <c r="U843" s="12"/>
      <c r="W843" s="13"/>
      <c r="X843" s="13"/>
      <c r="Y843" s="13"/>
      <c r="Z843" s="14" t="str">
        <f t="shared" si="373"/>
        <v/>
      </c>
      <c r="AA843" s="15"/>
    </row>
    <row r="844" spans="1:27" s="11" customFormat="1" ht="23.25" customHeight="1" x14ac:dyDescent="0.2">
      <c r="A844" s="51">
        <f>+SUBTOTAL(103,$D$4:D844)</f>
        <v>841</v>
      </c>
      <c r="B844" s="10" t="s">
        <v>881</v>
      </c>
      <c r="C844" s="10" t="s">
        <v>907</v>
      </c>
      <c r="D844" s="10" t="s">
        <v>1342</v>
      </c>
      <c r="E844" s="53" t="str">
        <f t="shared" si="327"/>
        <v>GCO</v>
      </c>
      <c r="F844" s="53" t="str">
        <f t="shared" si="370"/>
        <v>GTH</v>
      </c>
      <c r="G844" s="53" t="str">
        <f t="shared" si="371"/>
        <v>P</v>
      </c>
      <c r="H844" s="54" t="s">
        <v>70</v>
      </c>
      <c r="I844" s="53" t="str">
        <f t="shared" si="372"/>
        <v>GCO-GTH-P005</v>
      </c>
      <c r="J844" s="61" t="s">
        <v>1354</v>
      </c>
      <c r="K844" s="55" t="s">
        <v>28</v>
      </c>
      <c r="L844" s="56">
        <f t="shared" si="331"/>
        <v>43238</v>
      </c>
      <c r="M844" s="57">
        <v>43238</v>
      </c>
      <c r="N844" s="51">
        <f t="shared" ca="1" si="328"/>
        <v>632</v>
      </c>
      <c r="O844" s="58"/>
      <c r="P844" s="85" t="s">
        <v>1545</v>
      </c>
      <c r="Q844" s="55">
        <v>2</v>
      </c>
      <c r="R844" s="54" t="s">
        <v>1355</v>
      </c>
      <c r="U844" s="12"/>
      <c r="W844" s="13"/>
      <c r="X844" s="13"/>
      <c r="Y844" s="13"/>
      <c r="Z844" s="14" t="str">
        <f t="shared" si="373"/>
        <v/>
      </c>
      <c r="AA844" s="15"/>
    </row>
    <row r="845" spans="1:27" s="11" customFormat="1" ht="23.25" customHeight="1" x14ac:dyDescent="0.2">
      <c r="A845" s="51">
        <f>+SUBTOTAL(103,$D$4:D845)</f>
        <v>842</v>
      </c>
      <c r="B845" s="10" t="s">
        <v>881</v>
      </c>
      <c r="C845" s="10" t="s">
        <v>907</v>
      </c>
      <c r="D845" s="10" t="s">
        <v>1342</v>
      </c>
      <c r="E845" s="53" t="str">
        <f t="shared" si="327"/>
        <v>GCO</v>
      </c>
      <c r="F845" s="53" t="str">
        <f t="shared" si="370"/>
        <v>GTH</v>
      </c>
      <c r="G845" s="53" t="str">
        <f t="shared" si="371"/>
        <v>P</v>
      </c>
      <c r="H845" s="54" t="s">
        <v>73</v>
      </c>
      <c r="I845" s="53" t="str">
        <f t="shared" si="372"/>
        <v>GCO-GTH-P006</v>
      </c>
      <c r="J845" s="61" t="s">
        <v>1356</v>
      </c>
      <c r="K845" s="55" t="s">
        <v>28</v>
      </c>
      <c r="L845" s="56">
        <f t="shared" si="331"/>
        <v>43367</v>
      </c>
      <c r="M845" s="57">
        <v>43367</v>
      </c>
      <c r="N845" s="51">
        <f t="shared" ca="1" si="328"/>
        <v>506</v>
      </c>
      <c r="O845" s="58"/>
      <c r="P845" s="85" t="s">
        <v>1811</v>
      </c>
      <c r="Q845" s="55">
        <v>2</v>
      </c>
      <c r="R845" s="54" t="s">
        <v>1357</v>
      </c>
      <c r="U845" s="12"/>
      <c r="W845" s="13"/>
      <c r="X845" s="13"/>
      <c r="Y845" s="13"/>
      <c r="Z845" s="14" t="str">
        <f t="shared" si="373"/>
        <v/>
      </c>
      <c r="AA845" s="15"/>
    </row>
    <row r="846" spans="1:27" s="11" customFormat="1" ht="23.25" customHeight="1" x14ac:dyDescent="0.2">
      <c r="A846" s="51">
        <f>+SUBTOTAL(103,$D$4:D846)</f>
        <v>843</v>
      </c>
      <c r="B846" s="10" t="s">
        <v>881</v>
      </c>
      <c r="C846" s="10" t="s">
        <v>907</v>
      </c>
      <c r="D846" s="10" t="s">
        <v>1342</v>
      </c>
      <c r="E846" s="53" t="str">
        <f t="shared" si="327"/>
        <v>GCO</v>
      </c>
      <c r="F846" s="53" t="str">
        <f t="shared" si="370"/>
        <v>GTH</v>
      </c>
      <c r="G846" s="53" t="str">
        <f t="shared" si="371"/>
        <v>P</v>
      </c>
      <c r="H846" s="54" t="s">
        <v>77</v>
      </c>
      <c r="I846" s="53" t="str">
        <f t="shared" si="372"/>
        <v>GCO-GTH-P007</v>
      </c>
      <c r="J846" s="61" t="s">
        <v>1358</v>
      </c>
      <c r="K846" s="55" t="s">
        <v>28</v>
      </c>
      <c r="L846" s="56">
        <f t="shared" si="331"/>
        <v>43804</v>
      </c>
      <c r="M846" s="57">
        <v>43804</v>
      </c>
      <c r="N846" s="51">
        <f t="shared" ca="1" si="328"/>
        <v>75</v>
      </c>
      <c r="O846" s="58"/>
      <c r="P846" s="85" t="s">
        <v>2220</v>
      </c>
      <c r="Q846" s="55">
        <v>3</v>
      </c>
      <c r="R846" s="54" t="s">
        <v>1359</v>
      </c>
      <c r="U846" s="12"/>
      <c r="W846" s="13"/>
      <c r="X846" s="13"/>
      <c r="Y846" s="13"/>
      <c r="Z846" s="14" t="str">
        <f t="shared" si="373"/>
        <v/>
      </c>
      <c r="AA846" s="15"/>
    </row>
    <row r="847" spans="1:27" s="11" customFormat="1" ht="27" x14ac:dyDescent="0.2">
      <c r="A847" s="51">
        <f>+SUBTOTAL(103,$D$4:D847)</f>
        <v>844</v>
      </c>
      <c r="B847" s="10" t="s">
        <v>881</v>
      </c>
      <c r="C847" s="10" t="s">
        <v>907</v>
      </c>
      <c r="D847" s="10" t="s">
        <v>1342</v>
      </c>
      <c r="E847" s="53" t="str">
        <f t="shared" si="327"/>
        <v>GCO</v>
      </c>
      <c r="F847" s="53" t="str">
        <f t="shared" si="370"/>
        <v>GTH</v>
      </c>
      <c r="G847" s="53" t="str">
        <f t="shared" si="371"/>
        <v>P</v>
      </c>
      <c r="H847" s="54" t="s">
        <v>80</v>
      </c>
      <c r="I847" s="53" t="str">
        <f t="shared" si="372"/>
        <v>GCO-GTH-P008</v>
      </c>
      <c r="J847" s="61" t="s">
        <v>1645</v>
      </c>
      <c r="K847" s="55" t="s">
        <v>28</v>
      </c>
      <c r="L847" s="56">
        <f t="shared" si="331"/>
        <v>43305</v>
      </c>
      <c r="M847" s="57">
        <v>43305</v>
      </c>
      <c r="N847" s="51">
        <f t="shared" ca="1" si="328"/>
        <v>566</v>
      </c>
      <c r="O847" s="58"/>
      <c r="P847" s="85" t="s">
        <v>1646</v>
      </c>
      <c r="Q847" s="55">
        <v>2</v>
      </c>
      <c r="R847" s="54" t="s">
        <v>1360</v>
      </c>
      <c r="U847" s="12"/>
      <c r="W847" s="13"/>
      <c r="X847" s="13"/>
      <c r="Y847" s="13"/>
      <c r="Z847" s="14" t="str">
        <f t="shared" si="373"/>
        <v/>
      </c>
      <c r="AA847" s="15"/>
    </row>
    <row r="848" spans="1:27" s="11" customFormat="1" ht="20.25" customHeight="1" x14ac:dyDescent="0.2">
      <c r="A848" s="51">
        <f>+SUBTOTAL(103,$D$4:D848)</f>
        <v>845</v>
      </c>
      <c r="B848" s="10" t="s">
        <v>881</v>
      </c>
      <c r="C848" s="10" t="s">
        <v>907</v>
      </c>
      <c r="D848" s="10" t="s">
        <v>1342</v>
      </c>
      <c r="E848" s="53" t="str">
        <f t="shared" si="327"/>
        <v>GCO</v>
      </c>
      <c r="F848" s="53" t="str">
        <f t="shared" si="370"/>
        <v>GTH</v>
      </c>
      <c r="G848" s="53" t="str">
        <f t="shared" si="371"/>
        <v>P</v>
      </c>
      <c r="H848" s="54" t="s">
        <v>593</v>
      </c>
      <c r="I848" s="53" t="str">
        <f t="shared" si="372"/>
        <v>GCO-GTH-P009</v>
      </c>
      <c r="J848" s="61" t="s">
        <v>1361</v>
      </c>
      <c r="K848" s="55" t="s">
        <v>28</v>
      </c>
      <c r="L848" s="56">
        <f t="shared" si="331"/>
        <v>43355</v>
      </c>
      <c r="M848" s="57">
        <v>43355</v>
      </c>
      <c r="N848" s="51">
        <f t="shared" ca="1" si="328"/>
        <v>518</v>
      </c>
      <c r="O848" s="58"/>
      <c r="P848" s="85" t="s">
        <v>1762</v>
      </c>
      <c r="Q848" s="55">
        <v>2</v>
      </c>
      <c r="R848" s="54" t="s">
        <v>1362</v>
      </c>
      <c r="U848" s="12"/>
      <c r="W848" s="13"/>
      <c r="X848" s="13"/>
      <c r="Y848" s="13"/>
      <c r="Z848" s="14" t="str">
        <f t="shared" si="373"/>
        <v/>
      </c>
      <c r="AA848" s="15"/>
    </row>
    <row r="849" spans="1:27" s="60" customFormat="1" ht="20.25" customHeight="1" x14ac:dyDescent="0.2">
      <c r="A849" s="51">
        <f>+SUBTOTAL(103,$D$4:D849)</f>
        <v>846</v>
      </c>
      <c r="B849" s="52" t="s">
        <v>881</v>
      </c>
      <c r="C849" s="52" t="s">
        <v>907</v>
      </c>
      <c r="D849" s="52" t="s">
        <v>1342</v>
      </c>
      <c r="E849" s="53" t="str">
        <f t="shared" ref="E849:E854" si="374">+IF(C849="GESTIÓN TERRITORIAL","GET",IF(C849="DERECHOS HUMANOS","DHH",IF(C849="GESTIÓN CORPORATIVA","GCO",IF(C849="PLANEACIÓN ESTRATÉGICA","PLE",IF(C849="GERENCIA DE LA INFORMACIÓN","GDI","N/A")))))</f>
        <v>GCO</v>
      </c>
      <c r="F849" s="53" t="str">
        <f t="shared" ref="F849:F854" si="375">+VLOOKUP(D849,$U$989:$V$1007,2,FALSE)</f>
        <v>GTH</v>
      </c>
      <c r="G849" s="53" t="str">
        <f t="shared" ref="G849:G854" si="376">+IF(OR(LEN(H849)=1,LEN(H849)=2),H849,IF(LEN(H849)=4,MID(H849,1,1),MID(H849,1,2)))</f>
        <v>PL</v>
      </c>
      <c r="H849" s="54" t="s">
        <v>46</v>
      </c>
      <c r="I849" s="53" t="str">
        <f t="shared" si="372"/>
        <v>GCO-GTH-PL001</v>
      </c>
      <c r="J849" s="61" t="s">
        <v>2262</v>
      </c>
      <c r="K849" s="55" t="s">
        <v>28</v>
      </c>
      <c r="L849" s="56">
        <f t="shared" ref="L849:L854" si="377">+IF(M849=0,"",VALUE(M849))</f>
        <v>43860</v>
      </c>
      <c r="M849" s="57">
        <v>43860</v>
      </c>
      <c r="N849" s="51">
        <f t="shared" ca="1" si="328"/>
        <v>20</v>
      </c>
      <c r="O849" s="58"/>
      <c r="P849" s="85" t="s">
        <v>2268</v>
      </c>
      <c r="Q849" s="55">
        <v>2</v>
      </c>
      <c r="R849" s="54"/>
      <c r="U849" s="62"/>
      <c r="W849" s="63"/>
      <c r="X849" s="63"/>
      <c r="Y849" s="63"/>
      <c r="Z849" s="64"/>
      <c r="AA849" s="65"/>
    </row>
    <row r="850" spans="1:27" s="60" customFormat="1" ht="20.25" customHeight="1" x14ac:dyDescent="0.2">
      <c r="A850" s="51">
        <f>+SUBTOTAL(103,$D$4:D850)</f>
        <v>847</v>
      </c>
      <c r="B850" s="52" t="s">
        <v>881</v>
      </c>
      <c r="C850" s="52" t="s">
        <v>907</v>
      </c>
      <c r="D850" s="52" t="s">
        <v>1342</v>
      </c>
      <c r="E850" s="53" t="str">
        <f t="shared" si="374"/>
        <v>GCO</v>
      </c>
      <c r="F850" s="53" t="str">
        <f t="shared" si="375"/>
        <v>GTH</v>
      </c>
      <c r="G850" s="53" t="str">
        <f t="shared" si="376"/>
        <v>PL</v>
      </c>
      <c r="H850" s="54" t="s">
        <v>49</v>
      </c>
      <c r="I850" s="53" t="str">
        <f t="shared" si="372"/>
        <v>GCO-GTH-PL002</v>
      </c>
      <c r="J850" s="61" t="s">
        <v>2263</v>
      </c>
      <c r="K850" s="55" t="s">
        <v>28</v>
      </c>
      <c r="L850" s="56">
        <f t="shared" si="377"/>
        <v>43860</v>
      </c>
      <c r="M850" s="57">
        <v>43860</v>
      </c>
      <c r="N850" s="51">
        <f t="shared" ca="1" si="328"/>
        <v>20</v>
      </c>
      <c r="O850" s="58"/>
      <c r="P850" s="85" t="s">
        <v>2268</v>
      </c>
      <c r="Q850" s="55">
        <v>2</v>
      </c>
      <c r="R850" s="54"/>
      <c r="U850" s="62"/>
      <c r="W850" s="63"/>
      <c r="X850" s="63"/>
      <c r="Y850" s="63"/>
      <c r="Z850" s="64"/>
      <c r="AA850" s="65"/>
    </row>
    <row r="851" spans="1:27" s="60" customFormat="1" ht="20.25" customHeight="1" x14ac:dyDescent="0.2">
      <c r="A851" s="51">
        <f>+SUBTOTAL(103,$D$4:D851)</f>
        <v>848</v>
      </c>
      <c r="B851" s="52" t="s">
        <v>881</v>
      </c>
      <c r="C851" s="52" t="s">
        <v>907</v>
      </c>
      <c r="D851" s="52" t="s">
        <v>1342</v>
      </c>
      <c r="E851" s="53" t="str">
        <f t="shared" si="374"/>
        <v>GCO</v>
      </c>
      <c r="F851" s="53" t="str">
        <f t="shared" si="375"/>
        <v>GTH</v>
      </c>
      <c r="G851" s="53" t="str">
        <f t="shared" si="376"/>
        <v>PL</v>
      </c>
      <c r="H851" s="54" t="s">
        <v>2259</v>
      </c>
      <c r="I851" s="53" t="str">
        <f t="shared" si="372"/>
        <v>GCO-GTH-PL003</v>
      </c>
      <c r="J851" s="61" t="s">
        <v>2264</v>
      </c>
      <c r="K851" s="55" t="s">
        <v>28</v>
      </c>
      <c r="L851" s="56">
        <f t="shared" si="377"/>
        <v>43860</v>
      </c>
      <c r="M851" s="57">
        <v>43860</v>
      </c>
      <c r="N851" s="51">
        <f t="shared" ca="1" si="328"/>
        <v>20</v>
      </c>
      <c r="O851" s="58"/>
      <c r="P851" s="85" t="s">
        <v>2268</v>
      </c>
      <c r="Q851" s="55">
        <v>2</v>
      </c>
      <c r="R851" s="54"/>
      <c r="U851" s="62"/>
      <c r="W851" s="63"/>
      <c r="X851" s="63"/>
      <c r="Y851" s="63"/>
      <c r="Z851" s="64"/>
      <c r="AA851" s="65"/>
    </row>
    <row r="852" spans="1:27" s="60" customFormat="1" ht="20.25" customHeight="1" x14ac:dyDescent="0.2">
      <c r="A852" s="51">
        <f>+SUBTOTAL(103,$D$4:D852)</f>
        <v>849</v>
      </c>
      <c r="B852" s="52" t="s">
        <v>881</v>
      </c>
      <c r="C852" s="52" t="s">
        <v>907</v>
      </c>
      <c r="D852" s="52" t="s">
        <v>1342</v>
      </c>
      <c r="E852" s="53" t="str">
        <f t="shared" si="374"/>
        <v>GCO</v>
      </c>
      <c r="F852" s="53" t="str">
        <f t="shared" si="375"/>
        <v>GTH</v>
      </c>
      <c r="G852" s="53" t="str">
        <f t="shared" si="376"/>
        <v>PL</v>
      </c>
      <c r="H852" s="54" t="s">
        <v>53</v>
      </c>
      <c r="I852" s="53" t="str">
        <f t="shared" si="372"/>
        <v>GCO-GTH-PL004</v>
      </c>
      <c r="J852" s="61" t="s">
        <v>2265</v>
      </c>
      <c r="K852" s="55" t="s">
        <v>28</v>
      </c>
      <c r="L852" s="56">
        <f t="shared" si="377"/>
        <v>43860</v>
      </c>
      <c r="M852" s="57">
        <v>43860</v>
      </c>
      <c r="N852" s="51">
        <f t="shared" ca="1" si="328"/>
        <v>20</v>
      </c>
      <c r="O852" s="58"/>
      <c r="P852" s="85" t="s">
        <v>2269</v>
      </c>
      <c r="Q852" s="55">
        <v>1</v>
      </c>
      <c r="R852" s="54"/>
      <c r="U852" s="62"/>
      <c r="W852" s="63"/>
      <c r="X852" s="63"/>
      <c r="Y852" s="63"/>
      <c r="Z852" s="64"/>
      <c r="AA852" s="65"/>
    </row>
    <row r="853" spans="1:27" s="60" customFormat="1" ht="20.25" customHeight="1" x14ac:dyDescent="0.2">
      <c r="A853" s="51">
        <f>+SUBTOTAL(103,$D$4:D853)</f>
        <v>850</v>
      </c>
      <c r="B853" s="52" t="s">
        <v>881</v>
      </c>
      <c r="C853" s="52" t="s">
        <v>907</v>
      </c>
      <c r="D853" s="52" t="s">
        <v>1342</v>
      </c>
      <c r="E853" s="53" t="str">
        <f t="shared" si="374"/>
        <v>GCO</v>
      </c>
      <c r="F853" s="53" t="str">
        <f t="shared" si="375"/>
        <v>GTH</v>
      </c>
      <c r="G853" s="53" t="str">
        <f t="shared" si="376"/>
        <v>PL</v>
      </c>
      <c r="H853" s="54" t="s">
        <v>2260</v>
      </c>
      <c r="I853" s="53" t="str">
        <f t="shared" si="372"/>
        <v>GCO-GTH-PL005</v>
      </c>
      <c r="J853" s="61" t="s">
        <v>2266</v>
      </c>
      <c r="K853" s="55" t="s">
        <v>28</v>
      </c>
      <c r="L853" s="56">
        <f t="shared" si="377"/>
        <v>43860</v>
      </c>
      <c r="M853" s="57">
        <v>43860</v>
      </c>
      <c r="N853" s="51">
        <f t="shared" ca="1" si="328"/>
        <v>20</v>
      </c>
      <c r="O853" s="58"/>
      <c r="P853" s="85" t="s">
        <v>2269</v>
      </c>
      <c r="Q853" s="55">
        <v>1</v>
      </c>
      <c r="R853" s="54"/>
      <c r="U853" s="62"/>
      <c r="W853" s="63"/>
      <c r="X853" s="63"/>
      <c r="Y853" s="63"/>
      <c r="Z853" s="64"/>
      <c r="AA853" s="65"/>
    </row>
    <row r="854" spans="1:27" s="60" customFormat="1" ht="20.25" customHeight="1" x14ac:dyDescent="0.2">
      <c r="A854" s="51">
        <f>+SUBTOTAL(103,$D$4:D854)</f>
        <v>851</v>
      </c>
      <c r="B854" s="52" t="s">
        <v>881</v>
      </c>
      <c r="C854" s="52" t="s">
        <v>907</v>
      </c>
      <c r="D854" s="52" t="s">
        <v>1342</v>
      </c>
      <c r="E854" s="53" t="str">
        <f t="shared" si="374"/>
        <v>GCO</v>
      </c>
      <c r="F854" s="53" t="str">
        <f t="shared" si="375"/>
        <v>GTH</v>
      </c>
      <c r="G854" s="53" t="str">
        <f t="shared" si="376"/>
        <v>PL</v>
      </c>
      <c r="H854" s="54" t="s">
        <v>2261</v>
      </c>
      <c r="I854" s="53" t="str">
        <f t="shared" si="372"/>
        <v>GCO-GTH-PL006</v>
      </c>
      <c r="J854" s="61" t="s">
        <v>2267</v>
      </c>
      <c r="K854" s="55" t="s">
        <v>28</v>
      </c>
      <c r="L854" s="56">
        <f t="shared" si="377"/>
        <v>43860</v>
      </c>
      <c r="M854" s="57">
        <v>43860</v>
      </c>
      <c r="N854" s="51">
        <f t="shared" ca="1" si="328"/>
        <v>20</v>
      </c>
      <c r="O854" s="58"/>
      <c r="P854" s="85" t="s">
        <v>2269</v>
      </c>
      <c r="Q854" s="55">
        <v>1</v>
      </c>
      <c r="R854" s="54"/>
      <c r="U854" s="62"/>
      <c r="W854" s="63"/>
      <c r="X854" s="63"/>
      <c r="Y854" s="63"/>
      <c r="Z854" s="64"/>
      <c r="AA854" s="65"/>
    </row>
    <row r="855" spans="1:27" s="11" customFormat="1" ht="18" x14ac:dyDescent="0.2">
      <c r="A855" s="51">
        <f>+SUBTOTAL(103,$D$4:D855)</f>
        <v>852</v>
      </c>
      <c r="B855" s="10" t="s">
        <v>881</v>
      </c>
      <c r="C855" s="10" t="s">
        <v>907</v>
      </c>
      <c r="D855" s="10" t="s">
        <v>1342</v>
      </c>
      <c r="E855" s="53" t="str">
        <f t="shared" si="327"/>
        <v>GCO</v>
      </c>
      <c r="F855" s="53" t="str">
        <f t="shared" si="370"/>
        <v>GTH</v>
      </c>
      <c r="G855" s="53" t="str">
        <f t="shared" si="371"/>
        <v>IN</v>
      </c>
      <c r="H855" s="54" t="s">
        <v>84</v>
      </c>
      <c r="I855" s="53" t="str">
        <f t="shared" si="372"/>
        <v>GCO-GTH-IN001</v>
      </c>
      <c r="J855" s="61" t="s">
        <v>1363</v>
      </c>
      <c r="K855" s="55" t="s">
        <v>28</v>
      </c>
      <c r="L855" s="56">
        <f t="shared" si="331"/>
        <v>42867</v>
      </c>
      <c r="M855" s="57">
        <v>42867</v>
      </c>
      <c r="N855" s="51">
        <f t="shared" ca="1" si="328"/>
        <v>998</v>
      </c>
      <c r="O855" s="58"/>
      <c r="P855" s="59" t="s">
        <v>1364</v>
      </c>
      <c r="Q855" s="55">
        <v>2</v>
      </c>
      <c r="R855" s="54" t="s">
        <v>1365</v>
      </c>
      <c r="U855" s="12"/>
      <c r="W855" s="13"/>
      <c r="X855" s="13"/>
      <c r="Y855" s="13"/>
      <c r="Z855" s="14" t="str">
        <f t="shared" si="373"/>
        <v/>
      </c>
      <c r="AA855" s="15"/>
    </row>
    <row r="856" spans="1:27" s="11" customFormat="1" ht="16.5" x14ac:dyDescent="0.2">
      <c r="A856" s="51">
        <f>+SUBTOTAL(103,$D$4:D856)</f>
        <v>853</v>
      </c>
      <c r="B856" s="10" t="s">
        <v>881</v>
      </c>
      <c r="C856" s="10" t="s">
        <v>907</v>
      </c>
      <c r="D856" s="10" t="s">
        <v>1342</v>
      </c>
      <c r="E856" s="53" t="str">
        <f t="shared" ref="E856:E942" si="378">+IF(C856="GESTIÓN TERRITORIAL","GET",IF(C856="DERECHOS HUMANOS","DHH",IF(C856="GESTIÓN CORPORATIVA","GCO",IF(C856="PLANEACIÓN ESTRATÉGICA","PLE",IF(C856="GERENCIA DE LA INFORMACIÓN","GDI","N/A")))))</f>
        <v>GCO</v>
      </c>
      <c r="F856" s="53" t="str">
        <f t="shared" si="370"/>
        <v>GTH</v>
      </c>
      <c r="G856" s="53" t="str">
        <f t="shared" si="371"/>
        <v>IN</v>
      </c>
      <c r="H856" s="54" t="s">
        <v>87</v>
      </c>
      <c r="I856" s="53" t="str">
        <f t="shared" si="372"/>
        <v>GCO-GTH-IN002</v>
      </c>
      <c r="J856" s="61" t="s">
        <v>1754</v>
      </c>
      <c r="K856" s="55" t="s">
        <v>28</v>
      </c>
      <c r="L856" s="56">
        <f t="shared" si="331"/>
        <v>43350</v>
      </c>
      <c r="M856" s="57">
        <v>43350</v>
      </c>
      <c r="N856" s="51">
        <f t="shared" ref="N856:N942" ca="1" si="379">+IF(K856="Anulado","",IF(M856="","",DAYS360(M856,TODAY())))</f>
        <v>523</v>
      </c>
      <c r="O856" s="58"/>
      <c r="P856" s="59" t="s">
        <v>1753</v>
      </c>
      <c r="Q856" s="55">
        <v>1</v>
      </c>
      <c r="R856" s="54"/>
      <c r="U856" s="12"/>
      <c r="W856" s="13"/>
      <c r="X856" s="13"/>
      <c r="Y856" s="13"/>
      <c r="Z856" s="14" t="str">
        <f t="shared" si="373"/>
        <v/>
      </c>
      <c r="AA856" s="15"/>
    </row>
    <row r="857" spans="1:27" s="11" customFormat="1" ht="18" x14ac:dyDescent="0.2">
      <c r="A857" s="51">
        <f>+SUBTOTAL(103,$D$4:D857)</f>
        <v>854</v>
      </c>
      <c r="B857" s="10" t="s">
        <v>881</v>
      </c>
      <c r="C857" s="10" t="s">
        <v>907</v>
      </c>
      <c r="D857" s="10" t="s">
        <v>1342</v>
      </c>
      <c r="E857" s="53" t="str">
        <f t="shared" si="378"/>
        <v>GCO</v>
      </c>
      <c r="F857" s="53" t="str">
        <f t="shared" si="370"/>
        <v>GTH</v>
      </c>
      <c r="G857" s="53" t="str">
        <f t="shared" si="371"/>
        <v>IN</v>
      </c>
      <c r="H857" s="54" t="s">
        <v>90</v>
      </c>
      <c r="I857" s="53" t="str">
        <f t="shared" si="372"/>
        <v>GCO-GTH-IN003</v>
      </c>
      <c r="J857" s="61" t="s">
        <v>2237</v>
      </c>
      <c r="K857" s="55" t="s">
        <v>28</v>
      </c>
      <c r="L857" s="56">
        <f t="shared" si="331"/>
        <v>43826</v>
      </c>
      <c r="M857" s="57">
        <v>43826</v>
      </c>
      <c r="N857" s="51">
        <f t="shared" ca="1" si="379"/>
        <v>53</v>
      </c>
      <c r="O857" s="58"/>
      <c r="P857" s="59" t="s">
        <v>2238</v>
      </c>
      <c r="Q857" s="55">
        <v>2</v>
      </c>
      <c r="R857" s="54" t="s">
        <v>1366</v>
      </c>
      <c r="U857" s="12"/>
      <c r="W857" s="13"/>
      <c r="X857" s="13"/>
      <c r="Y857" s="13"/>
      <c r="Z857" s="14" t="str">
        <f t="shared" si="373"/>
        <v/>
      </c>
      <c r="AA857" s="15"/>
    </row>
    <row r="858" spans="1:27" s="11" customFormat="1" ht="16.5" x14ac:dyDescent="0.2">
      <c r="A858" s="51">
        <f>+SUBTOTAL(103,$D$4:D858)</f>
        <v>855</v>
      </c>
      <c r="B858" s="10" t="s">
        <v>881</v>
      </c>
      <c r="C858" s="10" t="s">
        <v>907</v>
      </c>
      <c r="D858" s="10" t="s">
        <v>1342</v>
      </c>
      <c r="E858" s="53" t="str">
        <f t="shared" si="378"/>
        <v>GCO</v>
      </c>
      <c r="F858" s="53" t="str">
        <f t="shared" si="370"/>
        <v>GTH</v>
      </c>
      <c r="G858" s="53" t="str">
        <f t="shared" si="371"/>
        <v>IN</v>
      </c>
      <c r="H858" s="54" t="s">
        <v>93</v>
      </c>
      <c r="I858" s="53" t="str">
        <f t="shared" si="372"/>
        <v>GCO-GTH-IN004</v>
      </c>
      <c r="J858" s="61" t="s">
        <v>1367</v>
      </c>
      <c r="K858" s="55" t="s">
        <v>28</v>
      </c>
      <c r="L858" s="56">
        <f t="shared" si="331"/>
        <v>43059</v>
      </c>
      <c r="M858" s="57">
        <v>43059</v>
      </c>
      <c r="N858" s="51">
        <f t="shared" ca="1" si="379"/>
        <v>810</v>
      </c>
      <c r="O858" s="58"/>
      <c r="P858" s="59" t="s">
        <v>1347</v>
      </c>
      <c r="Q858" s="55">
        <v>1</v>
      </c>
      <c r="R858" s="54" t="s">
        <v>1368</v>
      </c>
      <c r="U858" s="12"/>
      <c r="W858" s="13"/>
      <c r="X858" s="13"/>
      <c r="Y858" s="13"/>
      <c r="Z858" s="14" t="str">
        <f t="shared" si="373"/>
        <v/>
      </c>
      <c r="AA858" s="15"/>
    </row>
    <row r="859" spans="1:27" s="11" customFormat="1" ht="24.75" x14ac:dyDescent="0.2">
      <c r="A859" s="51">
        <f>+SUBTOTAL(103,$D$4:D859)</f>
        <v>856</v>
      </c>
      <c r="B859" s="10" t="s">
        <v>881</v>
      </c>
      <c r="C859" s="10" t="s">
        <v>907</v>
      </c>
      <c r="D859" s="10" t="s">
        <v>1342</v>
      </c>
      <c r="E859" s="53" t="str">
        <f t="shared" si="378"/>
        <v>GCO</v>
      </c>
      <c r="F859" s="53" t="str">
        <f t="shared" si="370"/>
        <v>GTH</v>
      </c>
      <c r="G859" s="53" t="str">
        <f t="shared" si="371"/>
        <v>IN</v>
      </c>
      <c r="H859" s="54" t="s">
        <v>96</v>
      </c>
      <c r="I859" s="53" t="str">
        <f t="shared" si="372"/>
        <v>GCO-GTH-IN005</v>
      </c>
      <c r="J859" s="61" t="s">
        <v>1369</v>
      </c>
      <c r="K859" s="55" t="s">
        <v>28</v>
      </c>
      <c r="L859" s="56">
        <f t="shared" si="331"/>
        <v>43325</v>
      </c>
      <c r="M859" s="57">
        <v>43325</v>
      </c>
      <c r="N859" s="51">
        <f t="shared" ca="1" si="379"/>
        <v>547</v>
      </c>
      <c r="O859" s="58"/>
      <c r="P859" s="59" t="s">
        <v>1703</v>
      </c>
      <c r="Q859" s="55">
        <v>2</v>
      </c>
      <c r="R859" s="54" t="s">
        <v>1370</v>
      </c>
      <c r="U859" s="12"/>
      <c r="W859" s="13"/>
      <c r="X859" s="13"/>
      <c r="Y859" s="13"/>
      <c r="Z859" s="14" t="str">
        <f t="shared" si="373"/>
        <v/>
      </c>
      <c r="AA859" s="15"/>
    </row>
    <row r="860" spans="1:27" s="11" customFormat="1" ht="18" x14ac:dyDescent="0.2">
      <c r="A860" s="51">
        <f>+SUBTOTAL(103,$D$4:D860)</f>
        <v>857</v>
      </c>
      <c r="B860" s="10" t="s">
        <v>881</v>
      </c>
      <c r="C860" s="10" t="s">
        <v>907</v>
      </c>
      <c r="D860" s="10" t="s">
        <v>1342</v>
      </c>
      <c r="E860" s="53" t="str">
        <f t="shared" si="378"/>
        <v>GCO</v>
      </c>
      <c r="F860" s="53" t="str">
        <f t="shared" si="370"/>
        <v>GTH</v>
      </c>
      <c r="G860" s="53" t="str">
        <f t="shared" si="371"/>
        <v>IN</v>
      </c>
      <c r="H860" s="54" t="s">
        <v>99</v>
      </c>
      <c r="I860" s="53" t="str">
        <f t="shared" si="372"/>
        <v>GCO-GTH-IN006</v>
      </c>
      <c r="J860" s="61" t="s">
        <v>1371</v>
      </c>
      <c r="K860" s="55" t="s">
        <v>28</v>
      </c>
      <c r="L860" s="56">
        <f t="shared" si="331"/>
        <v>43325</v>
      </c>
      <c r="M860" s="57">
        <v>43325</v>
      </c>
      <c r="N860" s="51">
        <f t="shared" ca="1" si="379"/>
        <v>547</v>
      </c>
      <c r="O860" s="58"/>
      <c r="P860" s="59" t="s">
        <v>1677</v>
      </c>
      <c r="Q860" s="55">
        <v>2</v>
      </c>
      <c r="R860" s="54" t="s">
        <v>1372</v>
      </c>
      <c r="U860" s="12"/>
      <c r="W860" s="13"/>
      <c r="X860" s="13"/>
      <c r="Y860" s="13"/>
      <c r="Z860" s="14" t="str">
        <f t="shared" si="373"/>
        <v/>
      </c>
      <c r="AA860" s="15"/>
    </row>
    <row r="861" spans="1:27" s="11" customFormat="1" ht="18" x14ac:dyDescent="0.2">
      <c r="A861" s="51">
        <f>+SUBTOTAL(103,$D$4:D861)</f>
        <v>858</v>
      </c>
      <c r="B861" s="10" t="s">
        <v>881</v>
      </c>
      <c r="C861" s="10" t="s">
        <v>907</v>
      </c>
      <c r="D861" s="10" t="s">
        <v>1342</v>
      </c>
      <c r="E861" s="53" t="str">
        <f t="shared" si="378"/>
        <v>GCO</v>
      </c>
      <c r="F861" s="53" t="str">
        <f t="shared" si="370"/>
        <v>GTH</v>
      </c>
      <c r="G861" s="53" t="str">
        <f t="shared" si="371"/>
        <v>IN</v>
      </c>
      <c r="H861" s="54" t="s">
        <v>102</v>
      </c>
      <c r="I861" s="53" t="str">
        <f t="shared" si="372"/>
        <v>GCO-GTH-IN007</v>
      </c>
      <c r="J861" s="61" t="s">
        <v>1701</v>
      </c>
      <c r="K861" s="55" t="s">
        <v>28</v>
      </c>
      <c r="L861" s="56">
        <f t="shared" si="331"/>
        <v>43328</v>
      </c>
      <c r="M861" s="57">
        <v>43328</v>
      </c>
      <c r="N861" s="51">
        <f t="shared" ca="1" si="379"/>
        <v>544</v>
      </c>
      <c r="O861" s="58"/>
      <c r="P861" s="59" t="s">
        <v>1702</v>
      </c>
      <c r="Q861" s="55">
        <v>2</v>
      </c>
      <c r="R861" s="54" t="s">
        <v>1373</v>
      </c>
      <c r="U861" s="12"/>
      <c r="W861" s="13"/>
      <c r="X861" s="13"/>
      <c r="Y861" s="13"/>
      <c r="Z861" s="14" t="str">
        <f t="shared" si="373"/>
        <v/>
      </c>
      <c r="AA861" s="15"/>
    </row>
    <row r="862" spans="1:27" s="11" customFormat="1" ht="24.75" x14ac:dyDescent="0.2">
      <c r="A862" s="51">
        <f>+SUBTOTAL(103,$D$4:D862)</f>
        <v>859</v>
      </c>
      <c r="B862" s="10" t="s">
        <v>881</v>
      </c>
      <c r="C862" s="10" t="s">
        <v>907</v>
      </c>
      <c r="D862" s="10" t="s">
        <v>1342</v>
      </c>
      <c r="E862" s="53" t="str">
        <f t="shared" si="378"/>
        <v>GCO</v>
      </c>
      <c r="F862" s="53" t="str">
        <f t="shared" si="370"/>
        <v>GTH</v>
      </c>
      <c r="G862" s="53" t="str">
        <f t="shared" si="371"/>
        <v>IN</v>
      </c>
      <c r="H862" s="54" t="s">
        <v>107</v>
      </c>
      <c r="I862" s="53" t="str">
        <f t="shared" si="372"/>
        <v>GCO-GTH-IN009</v>
      </c>
      <c r="J862" s="61" t="s">
        <v>1805</v>
      </c>
      <c r="K862" s="55" t="s">
        <v>217</v>
      </c>
      <c r="L862" s="56">
        <f t="shared" si="331"/>
        <v>43362</v>
      </c>
      <c r="M862" s="57">
        <v>43362</v>
      </c>
      <c r="N862" s="51" t="str">
        <f t="shared" ca="1" si="379"/>
        <v/>
      </c>
      <c r="O862" s="58">
        <v>43826</v>
      </c>
      <c r="P862" s="59" t="s">
        <v>2239</v>
      </c>
      <c r="Q862" s="55">
        <v>2</v>
      </c>
      <c r="R862" s="54" t="s">
        <v>1374</v>
      </c>
      <c r="U862" s="12"/>
      <c r="W862" s="13"/>
      <c r="X862" s="13"/>
      <c r="Y862" s="13"/>
      <c r="Z862" s="14" t="str">
        <f t="shared" si="373"/>
        <v/>
      </c>
      <c r="AA862" s="15"/>
    </row>
    <row r="863" spans="1:27" s="11" customFormat="1" ht="18" x14ac:dyDescent="0.2">
      <c r="A863" s="51">
        <f>+SUBTOTAL(103,$D$4:D863)</f>
        <v>860</v>
      </c>
      <c r="B863" s="10" t="s">
        <v>881</v>
      </c>
      <c r="C863" s="10" t="s">
        <v>907</v>
      </c>
      <c r="D863" s="10" t="s">
        <v>1342</v>
      </c>
      <c r="E863" s="53" t="str">
        <f t="shared" si="378"/>
        <v>GCO</v>
      </c>
      <c r="F863" s="53" t="str">
        <f t="shared" si="370"/>
        <v>GTH</v>
      </c>
      <c r="G863" s="53" t="str">
        <f t="shared" si="371"/>
        <v>IN</v>
      </c>
      <c r="H863" s="54" t="s">
        <v>109</v>
      </c>
      <c r="I863" s="53" t="str">
        <f t="shared" si="372"/>
        <v>GCO-GTH-IN010</v>
      </c>
      <c r="J863" s="61" t="s">
        <v>1728</v>
      </c>
      <c r="K863" s="55" t="s">
        <v>28</v>
      </c>
      <c r="L863" s="56">
        <f t="shared" si="331"/>
        <v>43341</v>
      </c>
      <c r="M863" s="57">
        <v>43341</v>
      </c>
      <c r="N863" s="51">
        <f t="shared" ca="1" si="379"/>
        <v>531</v>
      </c>
      <c r="O863" s="58"/>
      <c r="P863" s="59" t="s">
        <v>1729</v>
      </c>
      <c r="Q863" s="55">
        <v>2</v>
      </c>
      <c r="R863" s="54" t="s">
        <v>1375</v>
      </c>
      <c r="U863" s="12"/>
      <c r="W863" s="13"/>
      <c r="X863" s="13"/>
      <c r="Y863" s="13"/>
      <c r="Z863" s="14" t="str">
        <f t="shared" si="373"/>
        <v/>
      </c>
      <c r="AA863" s="15"/>
    </row>
    <row r="864" spans="1:27" s="11" customFormat="1" ht="24.75" x14ac:dyDescent="0.2">
      <c r="A864" s="51">
        <f>+SUBTOTAL(103,$D$4:D864)</f>
        <v>861</v>
      </c>
      <c r="B864" s="10" t="s">
        <v>881</v>
      </c>
      <c r="C864" s="10" t="s">
        <v>907</v>
      </c>
      <c r="D864" s="10" t="s">
        <v>1342</v>
      </c>
      <c r="E864" s="53" t="str">
        <f t="shared" si="378"/>
        <v>GCO</v>
      </c>
      <c r="F864" s="53" t="str">
        <f t="shared" si="370"/>
        <v>GTH</v>
      </c>
      <c r="G864" s="53" t="str">
        <f t="shared" si="371"/>
        <v>IN</v>
      </c>
      <c r="H864" s="54" t="s">
        <v>111</v>
      </c>
      <c r="I864" s="53" t="str">
        <f t="shared" si="372"/>
        <v>GCO-GTH-IN011</v>
      </c>
      <c r="J864" s="61" t="s">
        <v>1376</v>
      </c>
      <c r="K864" s="55" t="s">
        <v>28</v>
      </c>
      <c r="L864" s="56">
        <f t="shared" si="331"/>
        <v>43707</v>
      </c>
      <c r="M864" s="57">
        <v>43707</v>
      </c>
      <c r="N864" s="51">
        <f t="shared" ca="1" si="379"/>
        <v>170</v>
      </c>
      <c r="O864" s="58"/>
      <c r="P864" s="59" t="s">
        <v>2080</v>
      </c>
      <c r="Q864" s="55">
        <v>3</v>
      </c>
      <c r="R864" s="54" t="s">
        <v>1377</v>
      </c>
      <c r="U864" s="12"/>
      <c r="W864" s="13"/>
      <c r="X864" s="13"/>
      <c r="Y864" s="13"/>
      <c r="Z864" s="14" t="str">
        <f t="shared" si="373"/>
        <v/>
      </c>
      <c r="AA864" s="15"/>
    </row>
    <row r="865" spans="1:27" s="11" customFormat="1" ht="24.75" x14ac:dyDescent="0.2">
      <c r="A865" s="51">
        <f>+SUBTOTAL(103,$D$4:D865)</f>
        <v>862</v>
      </c>
      <c r="B865" s="10" t="s">
        <v>881</v>
      </c>
      <c r="C865" s="10" t="s">
        <v>907</v>
      </c>
      <c r="D865" s="10" t="s">
        <v>1342</v>
      </c>
      <c r="E865" s="53" t="str">
        <f t="shared" si="378"/>
        <v>GCO</v>
      </c>
      <c r="F865" s="53" t="str">
        <f t="shared" si="370"/>
        <v>GTH</v>
      </c>
      <c r="G865" s="53" t="str">
        <f t="shared" si="371"/>
        <v>IN</v>
      </c>
      <c r="H865" s="54" t="s">
        <v>114</v>
      </c>
      <c r="I865" s="53" t="str">
        <f t="shared" si="372"/>
        <v>GCO-GTH-IN012</v>
      </c>
      <c r="J865" s="61" t="s">
        <v>1806</v>
      </c>
      <c r="K865" s="55" t="s">
        <v>217</v>
      </c>
      <c r="L865" s="56">
        <f t="shared" si="331"/>
        <v>43362</v>
      </c>
      <c r="M865" s="57">
        <v>43362</v>
      </c>
      <c r="N865" s="51" t="str">
        <f t="shared" ca="1" si="379"/>
        <v/>
      </c>
      <c r="O865" s="58">
        <v>43826</v>
      </c>
      <c r="P865" s="59" t="s">
        <v>2239</v>
      </c>
      <c r="Q865" s="55">
        <v>2</v>
      </c>
      <c r="R865" s="54" t="s">
        <v>1378</v>
      </c>
      <c r="U865" s="12"/>
      <c r="W865" s="13"/>
      <c r="X865" s="13"/>
      <c r="Y865" s="13"/>
      <c r="Z865" s="14" t="str">
        <f t="shared" si="373"/>
        <v/>
      </c>
      <c r="AA865" s="15"/>
    </row>
    <row r="866" spans="1:27" s="11" customFormat="1" ht="24.75" x14ac:dyDescent="0.2">
      <c r="A866" s="51">
        <f>+SUBTOTAL(103,$D$4:D866)</f>
        <v>863</v>
      </c>
      <c r="B866" s="10" t="s">
        <v>881</v>
      </c>
      <c r="C866" s="10" t="s">
        <v>907</v>
      </c>
      <c r="D866" s="10" t="s">
        <v>1342</v>
      </c>
      <c r="E866" s="53" t="str">
        <f t="shared" si="378"/>
        <v>GCO</v>
      </c>
      <c r="F866" s="53" t="str">
        <f t="shared" si="370"/>
        <v>GTH</v>
      </c>
      <c r="G866" s="53" t="str">
        <f t="shared" si="371"/>
        <v>IN</v>
      </c>
      <c r="H866" s="54" t="s">
        <v>240</v>
      </c>
      <c r="I866" s="53" t="str">
        <f t="shared" si="372"/>
        <v>GCO-GTH-IN013</v>
      </c>
      <c r="J866" s="61" t="s">
        <v>1887</v>
      </c>
      <c r="K866" s="55" t="s">
        <v>217</v>
      </c>
      <c r="L866" s="56">
        <f t="shared" si="331"/>
        <v>43413</v>
      </c>
      <c r="M866" s="57">
        <v>43413</v>
      </c>
      <c r="N866" s="51" t="str">
        <f t="shared" ca="1" si="379"/>
        <v/>
      </c>
      <c r="O866" s="58">
        <v>43826</v>
      </c>
      <c r="P866" s="59" t="s">
        <v>2240</v>
      </c>
      <c r="Q866" s="55">
        <v>2</v>
      </c>
      <c r="R866" s="54" t="s">
        <v>1379</v>
      </c>
      <c r="U866" s="12"/>
      <c r="W866" s="13"/>
      <c r="X866" s="13"/>
      <c r="Y866" s="13"/>
      <c r="Z866" s="14" t="str">
        <f t="shared" si="373"/>
        <v/>
      </c>
      <c r="AA866" s="15"/>
    </row>
    <row r="867" spans="1:27" s="11" customFormat="1" ht="16.5" x14ac:dyDescent="0.2">
      <c r="A867" s="51">
        <f>+SUBTOTAL(103,$D$4:D867)</f>
        <v>864</v>
      </c>
      <c r="B867" s="10" t="s">
        <v>881</v>
      </c>
      <c r="C867" s="10" t="s">
        <v>907</v>
      </c>
      <c r="D867" s="10" t="s">
        <v>1342</v>
      </c>
      <c r="E867" s="53" t="str">
        <f t="shared" si="378"/>
        <v>GCO</v>
      </c>
      <c r="F867" s="53" t="str">
        <f t="shared" si="370"/>
        <v>GTH</v>
      </c>
      <c r="G867" s="53" t="str">
        <f t="shared" si="371"/>
        <v>IN</v>
      </c>
      <c r="H867" s="54" t="s">
        <v>243</v>
      </c>
      <c r="I867" s="53" t="str">
        <f t="shared" si="372"/>
        <v>GCO-GTH-IN014</v>
      </c>
      <c r="J867" s="61" t="s">
        <v>1842</v>
      </c>
      <c r="K867" s="55" t="s">
        <v>28</v>
      </c>
      <c r="L867" s="56">
        <f t="shared" si="331"/>
        <v>43383</v>
      </c>
      <c r="M867" s="57">
        <v>43383</v>
      </c>
      <c r="N867" s="51">
        <f t="shared" ca="1" si="379"/>
        <v>490</v>
      </c>
      <c r="O867" s="58"/>
      <c r="P867" s="59" t="s">
        <v>1843</v>
      </c>
      <c r="Q867" s="55">
        <v>2</v>
      </c>
      <c r="R867" s="54" t="s">
        <v>1380</v>
      </c>
      <c r="U867" s="12"/>
      <c r="W867" s="13"/>
      <c r="X867" s="13"/>
      <c r="Y867" s="13"/>
      <c r="Z867" s="14" t="str">
        <f t="shared" si="373"/>
        <v/>
      </c>
      <c r="AA867" s="15"/>
    </row>
    <row r="868" spans="1:27" s="11" customFormat="1" ht="16.5" x14ac:dyDescent="0.2">
      <c r="A868" s="51">
        <f>+SUBTOTAL(103,$D$4:D868)</f>
        <v>865</v>
      </c>
      <c r="B868" s="10" t="s">
        <v>881</v>
      </c>
      <c r="C868" s="10" t="s">
        <v>907</v>
      </c>
      <c r="D868" s="10" t="s">
        <v>1342</v>
      </c>
      <c r="E868" s="53" t="str">
        <f t="shared" si="378"/>
        <v>GCO</v>
      </c>
      <c r="F868" s="53" t="str">
        <f t="shared" si="370"/>
        <v>GTH</v>
      </c>
      <c r="G868" s="53" t="str">
        <f t="shared" si="371"/>
        <v>F</v>
      </c>
      <c r="H868" s="54" t="s">
        <v>116</v>
      </c>
      <c r="I868" s="53" t="str">
        <f t="shared" si="372"/>
        <v>GCO-GTH-F001</v>
      </c>
      <c r="J868" s="61" t="s">
        <v>1381</v>
      </c>
      <c r="K868" s="55" t="s">
        <v>28</v>
      </c>
      <c r="L868" s="56">
        <f t="shared" si="331"/>
        <v>43250</v>
      </c>
      <c r="M868" s="57">
        <v>43250</v>
      </c>
      <c r="N868" s="51">
        <f t="shared" ca="1" si="379"/>
        <v>620</v>
      </c>
      <c r="O868" s="58"/>
      <c r="P868" s="59" t="s">
        <v>1550</v>
      </c>
      <c r="Q868" s="55">
        <v>2</v>
      </c>
      <c r="R868" s="54" t="s">
        <v>1382</v>
      </c>
      <c r="U868" s="12"/>
      <c r="W868" s="13"/>
      <c r="X868" s="13"/>
      <c r="Y868" s="13"/>
      <c r="Z868" s="14" t="str">
        <f t="shared" si="373"/>
        <v/>
      </c>
      <c r="AA868" s="15"/>
    </row>
    <row r="869" spans="1:27" s="11" customFormat="1" ht="24.75" x14ac:dyDescent="0.2">
      <c r="A869" s="51">
        <f>+SUBTOTAL(103,$D$4:D869)</f>
        <v>866</v>
      </c>
      <c r="B869" s="10" t="s">
        <v>881</v>
      </c>
      <c r="C869" s="10" t="s">
        <v>907</v>
      </c>
      <c r="D869" s="10" t="s">
        <v>1342</v>
      </c>
      <c r="E869" s="53" t="str">
        <f t="shared" si="378"/>
        <v>GCO</v>
      </c>
      <c r="F869" s="53" t="str">
        <f t="shared" si="370"/>
        <v>GTH</v>
      </c>
      <c r="G869" s="53" t="str">
        <f t="shared" si="371"/>
        <v>F</v>
      </c>
      <c r="H869" s="54" t="s">
        <v>119</v>
      </c>
      <c r="I869" s="53" t="str">
        <f t="shared" si="372"/>
        <v>GCO-GTH-F002</v>
      </c>
      <c r="J869" s="61" t="s">
        <v>1803</v>
      </c>
      <c r="K869" s="55" t="s">
        <v>28</v>
      </c>
      <c r="L869" s="56">
        <f t="shared" si="331"/>
        <v>43362</v>
      </c>
      <c r="M869" s="57">
        <v>43362</v>
      </c>
      <c r="N869" s="51">
        <f t="shared" ca="1" si="379"/>
        <v>511</v>
      </c>
      <c r="O869" s="58"/>
      <c r="P869" s="59" t="s">
        <v>1804</v>
      </c>
      <c r="Q869" s="55">
        <v>2</v>
      </c>
      <c r="R869" s="54" t="s">
        <v>1383</v>
      </c>
      <c r="U869" s="12"/>
      <c r="W869" s="13"/>
      <c r="X869" s="13"/>
      <c r="Y869" s="13"/>
      <c r="Z869" s="14" t="str">
        <f t="shared" si="373"/>
        <v/>
      </c>
      <c r="AA869" s="15"/>
    </row>
    <row r="870" spans="1:27" s="11" customFormat="1" ht="18" x14ac:dyDescent="0.2">
      <c r="A870" s="51">
        <f>+SUBTOTAL(103,$D$4:D870)</f>
        <v>867</v>
      </c>
      <c r="B870" s="10" t="s">
        <v>881</v>
      </c>
      <c r="C870" s="10" t="s">
        <v>907</v>
      </c>
      <c r="D870" s="10" t="s">
        <v>1342</v>
      </c>
      <c r="E870" s="53" t="str">
        <f t="shared" si="378"/>
        <v>GCO</v>
      </c>
      <c r="F870" s="53" t="str">
        <f t="shared" si="370"/>
        <v>GTH</v>
      </c>
      <c r="G870" s="53" t="str">
        <f t="shared" si="371"/>
        <v>F</v>
      </c>
      <c r="H870" s="54" t="s">
        <v>122</v>
      </c>
      <c r="I870" s="53" t="str">
        <f t="shared" si="372"/>
        <v>GCO-GTH-F003</v>
      </c>
      <c r="J870" s="61" t="s">
        <v>1384</v>
      </c>
      <c r="K870" s="55" t="s">
        <v>28</v>
      </c>
      <c r="L870" s="56">
        <f t="shared" si="331"/>
        <v>43250</v>
      </c>
      <c r="M870" s="57">
        <v>43250</v>
      </c>
      <c r="N870" s="51">
        <f t="shared" ca="1" si="379"/>
        <v>620</v>
      </c>
      <c r="O870" s="58"/>
      <c r="P870" s="59" t="s">
        <v>1550</v>
      </c>
      <c r="Q870" s="55">
        <v>2</v>
      </c>
      <c r="R870" s="54" t="s">
        <v>1385</v>
      </c>
      <c r="U870" s="12"/>
      <c r="W870" s="13"/>
      <c r="X870" s="13"/>
      <c r="Y870" s="13"/>
      <c r="Z870" s="14" t="str">
        <f t="shared" si="373"/>
        <v/>
      </c>
      <c r="AA870" s="15"/>
    </row>
    <row r="871" spans="1:27" s="11" customFormat="1" ht="16.5" x14ac:dyDescent="0.2">
      <c r="A871" s="51">
        <f>+SUBTOTAL(103,$D$4:D871)</f>
        <v>868</v>
      </c>
      <c r="B871" s="10" t="s">
        <v>881</v>
      </c>
      <c r="C871" s="10" t="s">
        <v>907</v>
      </c>
      <c r="D871" s="10" t="s">
        <v>1342</v>
      </c>
      <c r="E871" s="53" t="str">
        <f t="shared" si="378"/>
        <v>GCO</v>
      </c>
      <c r="F871" s="53" t="str">
        <f t="shared" si="370"/>
        <v>GTH</v>
      </c>
      <c r="G871" s="53" t="str">
        <f t="shared" si="371"/>
        <v>F</v>
      </c>
      <c r="H871" s="54" t="s">
        <v>125</v>
      </c>
      <c r="I871" s="53" t="str">
        <f t="shared" si="372"/>
        <v>GCO-GTH-F004</v>
      </c>
      <c r="J871" s="61" t="s">
        <v>1386</v>
      </c>
      <c r="K871" s="55" t="s">
        <v>28</v>
      </c>
      <c r="L871" s="56">
        <f t="shared" si="331"/>
        <v>43322</v>
      </c>
      <c r="M871" s="57">
        <v>43322</v>
      </c>
      <c r="N871" s="51">
        <f t="shared" ca="1" si="379"/>
        <v>550</v>
      </c>
      <c r="O871" s="58"/>
      <c r="P871" s="59" t="s">
        <v>1676</v>
      </c>
      <c r="Q871" s="55">
        <v>2</v>
      </c>
      <c r="R871" s="54" t="s">
        <v>1387</v>
      </c>
      <c r="U871" s="12"/>
      <c r="W871" s="13"/>
      <c r="X871" s="13"/>
      <c r="Y871" s="13"/>
      <c r="Z871" s="14" t="str">
        <f t="shared" si="373"/>
        <v/>
      </c>
      <c r="AA871" s="15"/>
    </row>
    <row r="872" spans="1:27" s="11" customFormat="1" ht="18" x14ac:dyDescent="0.2">
      <c r="A872" s="51">
        <f>+SUBTOTAL(103,$D$4:D872)</f>
        <v>869</v>
      </c>
      <c r="B872" s="10" t="s">
        <v>881</v>
      </c>
      <c r="C872" s="10" t="s">
        <v>907</v>
      </c>
      <c r="D872" s="10" t="s">
        <v>1342</v>
      </c>
      <c r="E872" s="53" t="str">
        <f t="shared" si="378"/>
        <v>GCO</v>
      </c>
      <c r="F872" s="53" t="str">
        <f t="shared" si="370"/>
        <v>GTH</v>
      </c>
      <c r="G872" s="53" t="str">
        <f t="shared" si="371"/>
        <v>F</v>
      </c>
      <c r="H872" s="54" t="s">
        <v>128</v>
      </c>
      <c r="I872" s="53" t="str">
        <f t="shared" si="372"/>
        <v>GCO-GTH-F005</v>
      </c>
      <c r="J872" s="61" t="s">
        <v>1647</v>
      </c>
      <c r="K872" s="55" t="s">
        <v>28</v>
      </c>
      <c r="L872" s="56">
        <f t="shared" ref="L872:L956" si="380">+IF(M872=0,"",VALUE(M872))</f>
        <v>43306</v>
      </c>
      <c r="M872" s="57">
        <v>43306</v>
      </c>
      <c r="N872" s="51">
        <f t="shared" ca="1" si="379"/>
        <v>565</v>
      </c>
      <c r="O872" s="58"/>
      <c r="P872" s="59" t="s">
        <v>1648</v>
      </c>
      <c r="Q872" s="55">
        <v>2</v>
      </c>
      <c r="R872" s="54" t="s">
        <v>1388</v>
      </c>
      <c r="U872" s="12"/>
      <c r="W872" s="13"/>
      <c r="X872" s="13"/>
      <c r="Y872" s="13"/>
      <c r="Z872" s="14" t="str">
        <f t="shared" si="373"/>
        <v/>
      </c>
      <c r="AA872" s="15"/>
    </row>
    <row r="873" spans="1:27" s="11" customFormat="1" ht="16.5" x14ac:dyDescent="0.2">
      <c r="A873" s="51">
        <f>+SUBTOTAL(103,$D$4:D873)</f>
        <v>870</v>
      </c>
      <c r="B873" s="10" t="s">
        <v>881</v>
      </c>
      <c r="C873" s="10" t="s">
        <v>907</v>
      </c>
      <c r="D873" s="10" t="s">
        <v>1342</v>
      </c>
      <c r="E873" s="53" t="str">
        <f t="shared" si="378"/>
        <v>GCO</v>
      </c>
      <c r="F873" s="53" t="str">
        <f t="shared" si="370"/>
        <v>GTH</v>
      </c>
      <c r="G873" s="53" t="str">
        <f t="shared" si="371"/>
        <v>F</v>
      </c>
      <c r="H873" s="54" t="s">
        <v>131</v>
      </c>
      <c r="I873" s="53" t="str">
        <f t="shared" si="372"/>
        <v>GCO-GTH-F006</v>
      </c>
      <c r="J873" s="61" t="s">
        <v>1679</v>
      </c>
      <c r="K873" s="55" t="s">
        <v>28</v>
      </c>
      <c r="L873" s="56">
        <f t="shared" si="380"/>
        <v>43327</v>
      </c>
      <c r="M873" s="57">
        <v>43327</v>
      </c>
      <c r="N873" s="51">
        <f t="shared" ca="1" si="379"/>
        <v>545</v>
      </c>
      <c r="O873" s="58"/>
      <c r="P873" s="59" t="s">
        <v>1680</v>
      </c>
      <c r="Q873" s="55">
        <v>2</v>
      </c>
      <c r="R873" s="54" t="s">
        <v>1389</v>
      </c>
      <c r="U873" s="12"/>
      <c r="W873" s="13"/>
      <c r="X873" s="13"/>
      <c r="Y873" s="13"/>
      <c r="Z873" s="14" t="str">
        <f t="shared" si="373"/>
        <v/>
      </c>
      <c r="AA873" s="15"/>
    </row>
    <row r="874" spans="1:27" s="11" customFormat="1" ht="24.75" x14ac:dyDescent="0.2">
      <c r="A874" s="51">
        <f>+SUBTOTAL(103,$D$4:D874)</f>
        <v>871</v>
      </c>
      <c r="B874" s="10" t="s">
        <v>881</v>
      </c>
      <c r="C874" s="10" t="s">
        <v>907</v>
      </c>
      <c r="D874" s="10" t="s">
        <v>1342</v>
      </c>
      <c r="E874" s="53" t="str">
        <f t="shared" si="378"/>
        <v>GCO</v>
      </c>
      <c r="F874" s="53" t="str">
        <f t="shared" si="370"/>
        <v>GTH</v>
      </c>
      <c r="G874" s="53" t="str">
        <f t="shared" si="371"/>
        <v>F</v>
      </c>
      <c r="H874" s="54" t="s">
        <v>134</v>
      </c>
      <c r="I874" s="53" t="str">
        <f t="shared" si="372"/>
        <v>GCO-GTH-F007</v>
      </c>
      <c r="J874" s="61" t="s">
        <v>1390</v>
      </c>
      <c r="K874" s="55" t="s">
        <v>28</v>
      </c>
      <c r="L874" s="56">
        <f t="shared" si="380"/>
        <v>43059</v>
      </c>
      <c r="M874" s="57">
        <v>43059</v>
      </c>
      <c r="N874" s="51">
        <f t="shared" ca="1" si="379"/>
        <v>810</v>
      </c>
      <c r="O874" s="58"/>
      <c r="P874" s="59" t="s">
        <v>1552</v>
      </c>
      <c r="Q874" s="55">
        <v>1</v>
      </c>
      <c r="R874" s="54" t="s">
        <v>1391</v>
      </c>
      <c r="U874" s="12"/>
      <c r="W874" s="13"/>
      <c r="X874" s="13"/>
      <c r="Y874" s="13"/>
      <c r="Z874" s="14" t="str">
        <f t="shared" si="373"/>
        <v/>
      </c>
      <c r="AA874" s="15"/>
    </row>
    <row r="875" spans="1:27" s="11" customFormat="1" ht="24.75" x14ac:dyDescent="0.2">
      <c r="A875" s="51">
        <f>+SUBTOTAL(103,$D$4:D875)</f>
        <v>872</v>
      </c>
      <c r="B875" s="10" t="s">
        <v>881</v>
      </c>
      <c r="C875" s="10" t="s">
        <v>907</v>
      </c>
      <c r="D875" s="10" t="s">
        <v>1342</v>
      </c>
      <c r="E875" s="53" t="str">
        <f t="shared" si="378"/>
        <v>GCO</v>
      </c>
      <c r="F875" s="53" t="str">
        <f t="shared" si="370"/>
        <v>GTH</v>
      </c>
      <c r="G875" s="53" t="str">
        <f t="shared" si="371"/>
        <v>F</v>
      </c>
      <c r="H875" s="54" t="s">
        <v>137</v>
      </c>
      <c r="I875" s="53" t="str">
        <f t="shared" si="372"/>
        <v>GCO-GTH-F008</v>
      </c>
      <c r="J875" s="61" t="s">
        <v>1392</v>
      </c>
      <c r="K875" s="55" t="s">
        <v>28</v>
      </c>
      <c r="L875" s="56">
        <f t="shared" si="380"/>
        <v>43327</v>
      </c>
      <c r="M875" s="57">
        <v>43327</v>
      </c>
      <c r="N875" s="51">
        <f t="shared" ca="1" si="379"/>
        <v>545</v>
      </c>
      <c r="O875" s="58"/>
      <c r="P875" s="59" t="s">
        <v>1681</v>
      </c>
      <c r="Q875" s="55">
        <v>3</v>
      </c>
      <c r="R875" s="54" t="s">
        <v>1393</v>
      </c>
      <c r="U875" s="12"/>
      <c r="W875" s="13"/>
      <c r="X875" s="13"/>
      <c r="Y875" s="13"/>
      <c r="Z875" s="14" t="str">
        <f t="shared" si="373"/>
        <v/>
      </c>
      <c r="AA875" s="15"/>
    </row>
    <row r="876" spans="1:27" s="11" customFormat="1" ht="16.5" x14ac:dyDescent="0.2">
      <c r="A876" s="51">
        <f>+SUBTOTAL(103,$D$4:D876)</f>
        <v>873</v>
      </c>
      <c r="B876" s="10" t="s">
        <v>881</v>
      </c>
      <c r="C876" s="10" t="s">
        <v>907</v>
      </c>
      <c r="D876" s="10" t="s">
        <v>1342</v>
      </c>
      <c r="E876" s="53" t="str">
        <f t="shared" si="378"/>
        <v>GCO</v>
      </c>
      <c r="F876" s="53" t="str">
        <f t="shared" si="370"/>
        <v>GTH</v>
      </c>
      <c r="G876" s="53" t="str">
        <f t="shared" si="371"/>
        <v>F</v>
      </c>
      <c r="H876" s="54" t="s">
        <v>140</v>
      </c>
      <c r="I876" s="53" t="str">
        <f t="shared" si="372"/>
        <v>GCO-GTH-F009</v>
      </c>
      <c r="J876" s="61" t="s">
        <v>1394</v>
      </c>
      <c r="K876" s="55" t="s">
        <v>28</v>
      </c>
      <c r="L876" s="56">
        <f t="shared" si="380"/>
        <v>43250</v>
      </c>
      <c r="M876" s="57">
        <v>43250</v>
      </c>
      <c r="N876" s="51">
        <f t="shared" ca="1" si="379"/>
        <v>620</v>
      </c>
      <c r="O876" s="58"/>
      <c r="P876" s="59" t="s">
        <v>1550</v>
      </c>
      <c r="Q876" s="55">
        <v>2</v>
      </c>
      <c r="R876" s="54" t="s">
        <v>1395</v>
      </c>
      <c r="U876" s="12"/>
      <c r="W876" s="13"/>
      <c r="X876" s="13"/>
      <c r="Y876" s="13"/>
      <c r="Z876" s="14" t="str">
        <f t="shared" si="373"/>
        <v/>
      </c>
      <c r="AA876" s="15"/>
    </row>
    <row r="877" spans="1:27" s="11" customFormat="1" ht="18.75" customHeight="1" x14ac:dyDescent="0.2">
      <c r="A877" s="51">
        <f>+SUBTOTAL(103,$D$4:D877)</f>
        <v>874</v>
      </c>
      <c r="B877" s="10" t="s">
        <v>881</v>
      </c>
      <c r="C877" s="10" t="s">
        <v>907</v>
      </c>
      <c r="D877" s="10" t="s">
        <v>1342</v>
      </c>
      <c r="E877" s="53" t="str">
        <f t="shared" si="378"/>
        <v>GCO</v>
      </c>
      <c r="F877" s="53" t="str">
        <f t="shared" si="370"/>
        <v>GTH</v>
      </c>
      <c r="G877" s="53" t="str">
        <f t="shared" si="371"/>
        <v>F</v>
      </c>
      <c r="H877" s="54" t="s">
        <v>143</v>
      </c>
      <c r="I877" s="53" t="str">
        <f t="shared" si="372"/>
        <v>GCO-GTH-F010</v>
      </c>
      <c r="J877" s="61" t="s">
        <v>1396</v>
      </c>
      <c r="K877" s="55" t="s">
        <v>28</v>
      </c>
      <c r="L877" s="56">
        <f t="shared" si="380"/>
        <v>43059</v>
      </c>
      <c r="M877" s="57">
        <v>43059</v>
      </c>
      <c r="N877" s="51">
        <f t="shared" ca="1" si="379"/>
        <v>810</v>
      </c>
      <c r="O877" s="58"/>
      <c r="P877" s="59" t="s">
        <v>1551</v>
      </c>
      <c r="Q877" s="55">
        <v>1</v>
      </c>
      <c r="R877" s="54" t="s">
        <v>1397</v>
      </c>
      <c r="U877" s="12"/>
      <c r="W877" s="13"/>
      <c r="X877" s="13"/>
      <c r="Y877" s="13"/>
      <c r="Z877" s="14" t="str">
        <f t="shared" si="373"/>
        <v/>
      </c>
      <c r="AA877" s="15"/>
    </row>
    <row r="878" spans="1:27" s="11" customFormat="1" ht="18.75" customHeight="1" x14ac:dyDescent="0.2">
      <c r="A878" s="51">
        <f>+SUBTOTAL(103,$D$4:D878)</f>
        <v>875</v>
      </c>
      <c r="B878" s="10" t="s">
        <v>881</v>
      </c>
      <c r="C878" s="10" t="s">
        <v>907</v>
      </c>
      <c r="D878" s="10" t="s">
        <v>1342</v>
      </c>
      <c r="E878" s="53" t="str">
        <f t="shared" si="378"/>
        <v>GCO</v>
      </c>
      <c r="F878" s="53" t="str">
        <f t="shared" si="370"/>
        <v>GTH</v>
      </c>
      <c r="G878" s="53" t="str">
        <f t="shared" si="371"/>
        <v>F</v>
      </c>
      <c r="H878" s="54" t="s">
        <v>147</v>
      </c>
      <c r="I878" s="53" t="str">
        <f t="shared" si="372"/>
        <v>GCO-GTH-F012</v>
      </c>
      <c r="J878" s="61" t="s">
        <v>1398</v>
      </c>
      <c r="K878" s="55" t="s">
        <v>28</v>
      </c>
      <c r="L878" s="56">
        <f t="shared" si="380"/>
        <v>43250</v>
      </c>
      <c r="M878" s="57">
        <v>43250</v>
      </c>
      <c r="N878" s="51">
        <f t="shared" ca="1" si="379"/>
        <v>620</v>
      </c>
      <c r="O878" s="58"/>
      <c r="P878" s="59" t="s">
        <v>1550</v>
      </c>
      <c r="Q878" s="55">
        <v>2</v>
      </c>
      <c r="R878" s="54" t="s">
        <v>1399</v>
      </c>
      <c r="U878" s="12"/>
      <c r="W878" s="13"/>
      <c r="X878" s="13"/>
      <c r="Y878" s="13"/>
      <c r="Z878" s="14" t="str">
        <f t="shared" si="373"/>
        <v/>
      </c>
      <c r="AA878" s="15"/>
    </row>
    <row r="879" spans="1:27" s="11" customFormat="1" ht="32.25" customHeight="1" x14ac:dyDescent="0.2">
      <c r="A879" s="51">
        <f>+SUBTOTAL(103,$D$4:D879)</f>
        <v>876</v>
      </c>
      <c r="B879" s="10" t="s">
        <v>881</v>
      </c>
      <c r="C879" s="10" t="s">
        <v>907</v>
      </c>
      <c r="D879" s="10" t="s">
        <v>1342</v>
      </c>
      <c r="E879" s="53" t="str">
        <f t="shared" si="378"/>
        <v>GCO</v>
      </c>
      <c r="F879" s="53" t="str">
        <f t="shared" si="370"/>
        <v>GTH</v>
      </c>
      <c r="G879" s="53" t="str">
        <f t="shared" si="371"/>
        <v>F</v>
      </c>
      <c r="H879" s="54" t="s">
        <v>151</v>
      </c>
      <c r="I879" s="53" t="str">
        <f t="shared" si="372"/>
        <v>GCO-GTH-F013</v>
      </c>
      <c r="J879" s="61" t="s">
        <v>1400</v>
      </c>
      <c r="K879" s="55" t="s">
        <v>28</v>
      </c>
      <c r="L879" s="56">
        <f t="shared" si="380"/>
        <v>43027</v>
      </c>
      <c r="M879" s="57">
        <v>43027</v>
      </c>
      <c r="N879" s="51">
        <f t="shared" ca="1" si="379"/>
        <v>841</v>
      </c>
      <c r="O879" s="58"/>
      <c r="P879" s="59" t="s">
        <v>1401</v>
      </c>
      <c r="Q879" s="55">
        <v>2</v>
      </c>
      <c r="R879" s="54" t="s">
        <v>1402</v>
      </c>
      <c r="U879" s="12"/>
      <c r="W879" s="13"/>
      <c r="X879" s="13"/>
      <c r="Y879" s="13"/>
      <c r="Z879" s="14" t="str">
        <f t="shared" si="373"/>
        <v/>
      </c>
      <c r="AA879" s="15"/>
    </row>
    <row r="880" spans="1:27" s="11" customFormat="1" ht="18.75" customHeight="1" x14ac:dyDescent="0.2">
      <c r="A880" s="51">
        <f>+SUBTOTAL(103,$D$4:D880)</f>
        <v>877</v>
      </c>
      <c r="B880" s="10" t="s">
        <v>881</v>
      </c>
      <c r="C880" s="10" t="s">
        <v>907</v>
      </c>
      <c r="D880" s="10" t="s">
        <v>1342</v>
      </c>
      <c r="E880" s="53" t="str">
        <f t="shared" si="378"/>
        <v>GCO</v>
      </c>
      <c r="F880" s="53" t="str">
        <f t="shared" si="370"/>
        <v>GTH</v>
      </c>
      <c r="G880" s="53" t="str">
        <f t="shared" si="371"/>
        <v>F</v>
      </c>
      <c r="H880" s="54" t="s">
        <v>154</v>
      </c>
      <c r="I880" s="53" t="str">
        <f t="shared" si="372"/>
        <v>GCO-GTH-F014</v>
      </c>
      <c r="J880" s="61" t="s">
        <v>1403</v>
      </c>
      <c r="K880" s="55" t="s">
        <v>28</v>
      </c>
      <c r="L880" s="56">
        <f t="shared" si="380"/>
        <v>43250</v>
      </c>
      <c r="M880" s="57">
        <v>43250</v>
      </c>
      <c r="N880" s="51">
        <f t="shared" ca="1" si="379"/>
        <v>620</v>
      </c>
      <c r="O880" s="58"/>
      <c r="P880" s="59" t="s">
        <v>1550</v>
      </c>
      <c r="Q880" s="55">
        <v>2</v>
      </c>
      <c r="R880" s="54" t="s">
        <v>1404</v>
      </c>
      <c r="U880" s="12"/>
      <c r="W880" s="13"/>
      <c r="X880" s="13"/>
      <c r="Y880" s="13"/>
      <c r="Z880" s="14" t="str">
        <f t="shared" si="373"/>
        <v/>
      </c>
      <c r="AA880" s="15"/>
    </row>
    <row r="881" spans="1:27" s="11" customFormat="1" ht="18.75" customHeight="1" x14ac:dyDescent="0.2">
      <c r="A881" s="51">
        <f>+SUBTOTAL(103,$D$4:D881)</f>
        <v>878</v>
      </c>
      <c r="B881" s="10" t="s">
        <v>881</v>
      </c>
      <c r="C881" s="10" t="s">
        <v>907</v>
      </c>
      <c r="D881" s="10" t="s">
        <v>1342</v>
      </c>
      <c r="E881" s="53" t="str">
        <f t="shared" si="378"/>
        <v>GCO</v>
      </c>
      <c r="F881" s="53" t="str">
        <f t="shared" si="370"/>
        <v>GTH</v>
      </c>
      <c r="G881" s="53" t="str">
        <f t="shared" si="371"/>
        <v>F</v>
      </c>
      <c r="H881" s="54" t="s">
        <v>157</v>
      </c>
      <c r="I881" s="53" t="str">
        <f t="shared" si="372"/>
        <v>GCO-GTH-F015</v>
      </c>
      <c r="J881" s="61" t="s">
        <v>1405</v>
      </c>
      <c r="K881" s="55" t="s">
        <v>28</v>
      </c>
      <c r="L881" s="56">
        <f t="shared" si="380"/>
        <v>43250</v>
      </c>
      <c r="M881" s="57">
        <v>43250</v>
      </c>
      <c r="N881" s="51">
        <f t="shared" ca="1" si="379"/>
        <v>620</v>
      </c>
      <c r="O881" s="58"/>
      <c r="P881" s="59" t="s">
        <v>1550</v>
      </c>
      <c r="Q881" s="55">
        <v>2</v>
      </c>
      <c r="R881" s="54" t="s">
        <v>1406</v>
      </c>
      <c r="U881" s="12"/>
      <c r="W881" s="13"/>
      <c r="X881" s="13"/>
      <c r="Y881" s="13"/>
      <c r="Z881" s="14" t="str">
        <f t="shared" si="373"/>
        <v/>
      </c>
      <c r="AA881" s="15"/>
    </row>
    <row r="882" spans="1:27" s="11" customFormat="1" ht="18.75" customHeight="1" x14ac:dyDescent="0.2">
      <c r="A882" s="51">
        <f>+SUBTOTAL(103,$D$4:D882)</f>
        <v>879</v>
      </c>
      <c r="B882" s="10" t="s">
        <v>881</v>
      </c>
      <c r="C882" s="10" t="s">
        <v>907</v>
      </c>
      <c r="D882" s="10" t="s">
        <v>1342</v>
      </c>
      <c r="E882" s="53" t="str">
        <f t="shared" si="378"/>
        <v>GCO</v>
      </c>
      <c r="F882" s="53" t="str">
        <f t="shared" si="370"/>
        <v>GTH</v>
      </c>
      <c r="G882" s="53" t="str">
        <f t="shared" si="371"/>
        <v>F</v>
      </c>
      <c r="H882" s="54" t="s">
        <v>160</v>
      </c>
      <c r="I882" s="53" t="str">
        <f t="shared" si="372"/>
        <v>GCO-GTH-F016</v>
      </c>
      <c r="J882" s="61" t="s">
        <v>1407</v>
      </c>
      <c r="K882" s="55" t="s">
        <v>28</v>
      </c>
      <c r="L882" s="56">
        <f t="shared" si="380"/>
        <v>43322</v>
      </c>
      <c r="M882" s="57">
        <v>43322</v>
      </c>
      <c r="N882" s="51">
        <f t="shared" ca="1" si="379"/>
        <v>550</v>
      </c>
      <c r="O882" s="58"/>
      <c r="P882" s="59" t="s">
        <v>1676</v>
      </c>
      <c r="Q882" s="55">
        <v>2</v>
      </c>
      <c r="R882" s="54" t="s">
        <v>1408</v>
      </c>
      <c r="U882" s="12"/>
      <c r="W882" s="13"/>
      <c r="X882" s="13"/>
      <c r="Y882" s="13"/>
      <c r="Z882" s="14" t="str">
        <f t="shared" si="373"/>
        <v/>
      </c>
      <c r="AA882" s="15"/>
    </row>
    <row r="883" spans="1:27" s="11" customFormat="1" ht="18.75" customHeight="1" x14ac:dyDescent="0.2">
      <c r="A883" s="51">
        <f>+SUBTOTAL(103,$D$4:D883)</f>
        <v>880</v>
      </c>
      <c r="B883" s="10" t="s">
        <v>881</v>
      </c>
      <c r="C883" s="10" t="s">
        <v>907</v>
      </c>
      <c r="D883" s="10" t="s">
        <v>1342</v>
      </c>
      <c r="E883" s="53" t="str">
        <f t="shared" si="378"/>
        <v>GCO</v>
      </c>
      <c r="F883" s="53" t="str">
        <f t="shared" si="370"/>
        <v>GTH</v>
      </c>
      <c r="G883" s="53" t="str">
        <f t="shared" si="371"/>
        <v>F</v>
      </c>
      <c r="H883" s="54" t="s">
        <v>162</v>
      </c>
      <c r="I883" s="53" t="str">
        <f t="shared" si="372"/>
        <v>GCO-GTH-F017</v>
      </c>
      <c r="J883" s="61" t="s">
        <v>1409</v>
      </c>
      <c r="K883" s="55" t="s">
        <v>28</v>
      </c>
      <c r="L883" s="56">
        <f t="shared" si="380"/>
        <v>43059</v>
      </c>
      <c r="M883" s="57">
        <v>43059</v>
      </c>
      <c r="N883" s="51">
        <f t="shared" ca="1" si="379"/>
        <v>810</v>
      </c>
      <c r="O883" s="58"/>
      <c r="P883" s="59" t="s">
        <v>1347</v>
      </c>
      <c r="Q883" s="55">
        <v>1</v>
      </c>
      <c r="R883" s="54" t="s">
        <v>1410</v>
      </c>
      <c r="U883" s="12"/>
      <c r="W883" s="13"/>
      <c r="X883" s="13"/>
      <c r="Y883" s="13"/>
      <c r="Z883" s="14" t="str">
        <f t="shared" si="373"/>
        <v/>
      </c>
      <c r="AA883" s="15"/>
    </row>
    <row r="884" spans="1:27" s="11" customFormat="1" ht="18.75" customHeight="1" x14ac:dyDescent="0.2">
      <c r="A884" s="51">
        <f>+SUBTOTAL(103,$D$4:D884)</f>
        <v>881</v>
      </c>
      <c r="B884" s="10" t="s">
        <v>881</v>
      </c>
      <c r="C884" s="10" t="s">
        <v>907</v>
      </c>
      <c r="D884" s="10" t="s">
        <v>1342</v>
      </c>
      <c r="E884" s="53" t="str">
        <f t="shared" si="378"/>
        <v>GCO</v>
      </c>
      <c r="F884" s="53" t="str">
        <f t="shared" si="370"/>
        <v>GTH</v>
      </c>
      <c r="G884" s="53" t="str">
        <f t="shared" si="371"/>
        <v>F</v>
      </c>
      <c r="H884" s="54" t="s">
        <v>165</v>
      </c>
      <c r="I884" s="53" t="str">
        <f t="shared" si="372"/>
        <v>GCO-GTH-F018</v>
      </c>
      <c r="J884" s="61" t="s">
        <v>1411</v>
      </c>
      <c r="K884" s="55" t="s">
        <v>28</v>
      </c>
      <c r="L884" s="56">
        <f t="shared" si="380"/>
        <v>43327</v>
      </c>
      <c r="M884" s="57">
        <v>43327</v>
      </c>
      <c r="N884" s="51">
        <f t="shared" ca="1" si="379"/>
        <v>545</v>
      </c>
      <c r="O884" s="58"/>
      <c r="P884" s="59" t="s">
        <v>1680</v>
      </c>
      <c r="Q884" s="55">
        <v>2</v>
      </c>
      <c r="R884" s="54" t="s">
        <v>1412</v>
      </c>
      <c r="U884" s="12"/>
      <c r="W884" s="13"/>
      <c r="X884" s="13"/>
      <c r="Y884" s="13"/>
      <c r="Z884" s="14" t="str">
        <f t="shared" si="373"/>
        <v/>
      </c>
      <c r="AA884" s="15"/>
    </row>
    <row r="885" spans="1:27" s="11" customFormat="1" ht="18.75" customHeight="1" x14ac:dyDescent="0.2">
      <c r="A885" s="51">
        <f>+SUBTOTAL(103,$D$4:D885)</f>
        <v>882</v>
      </c>
      <c r="B885" s="10" t="s">
        <v>881</v>
      </c>
      <c r="C885" s="10" t="s">
        <v>907</v>
      </c>
      <c r="D885" s="10" t="s">
        <v>1342</v>
      </c>
      <c r="E885" s="53" t="str">
        <f t="shared" si="378"/>
        <v>GCO</v>
      </c>
      <c r="F885" s="53" t="str">
        <f t="shared" si="370"/>
        <v>GTH</v>
      </c>
      <c r="G885" s="53" t="str">
        <f t="shared" si="371"/>
        <v>F</v>
      </c>
      <c r="H885" s="54" t="s">
        <v>167</v>
      </c>
      <c r="I885" s="53" t="str">
        <f t="shared" si="372"/>
        <v>GCO-GTH-F019</v>
      </c>
      <c r="J885" s="61" t="s">
        <v>1700</v>
      </c>
      <c r="K885" s="55" t="s">
        <v>28</v>
      </c>
      <c r="L885" s="56">
        <f t="shared" si="380"/>
        <v>43327</v>
      </c>
      <c r="M885" s="57">
        <v>43327</v>
      </c>
      <c r="N885" s="51">
        <f t="shared" ca="1" si="379"/>
        <v>545</v>
      </c>
      <c r="O885" s="58"/>
      <c r="P885" s="59" t="s">
        <v>1680</v>
      </c>
      <c r="Q885" s="55">
        <v>2</v>
      </c>
      <c r="R885" s="54" t="s">
        <v>1413</v>
      </c>
      <c r="U885" s="12"/>
      <c r="W885" s="13"/>
      <c r="X885" s="13"/>
      <c r="Y885" s="13"/>
      <c r="Z885" s="14" t="str">
        <f t="shared" si="373"/>
        <v/>
      </c>
      <c r="AA885" s="15"/>
    </row>
    <row r="886" spans="1:27" s="11" customFormat="1" ht="18.75" customHeight="1" x14ac:dyDescent="0.2">
      <c r="A886" s="51">
        <f>+SUBTOTAL(103,$D$4:D886)</f>
        <v>883</v>
      </c>
      <c r="B886" s="10" t="s">
        <v>881</v>
      </c>
      <c r="C886" s="10" t="s">
        <v>907</v>
      </c>
      <c r="D886" s="10" t="s">
        <v>1342</v>
      </c>
      <c r="E886" s="53" t="str">
        <f t="shared" si="378"/>
        <v>GCO</v>
      </c>
      <c r="F886" s="53" t="str">
        <f t="shared" si="370"/>
        <v>GTH</v>
      </c>
      <c r="G886" s="53" t="str">
        <f t="shared" si="371"/>
        <v>F</v>
      </c>
      <c r="H886" s="54" t="s">
        <v>169</v>
      </c>
      <c r="I886" s="53" t="str">
        <f t="shared" si="372"/>
        <v>GCO-GTH-F020</v>
      </c>
      <c r="J886" s="61" t="s">
        <v>1414</v>
      </c>
      <c r="K886" s="55" t="s">
        <v>217</v>
      </c>
      <c r="L886" s="56">
        <f t="shared" si="380"/>
        <v>43059</v>
      </c>
      <c r="M886" s="57">
        <v>43059</v>
      </c>
      <c r="N886" s="51" t="str">
        <f t="shared" ca="1" si="379"/>
        <v/>
      </c>
      <c r="O886" s="58">
        <v>43251</v>
      </c>
      <c r="P886" s="59" t="s">
        <v>1553</v>
      </c>
      <c r="Q886" s="55">
        <v>1</v>
      </c>
      <c r="R886" s="54" t="s">
        <v>1415</v>
      </c>
      <c r="U886" s="12"/>
      <c r="W886" s="13"/>
      <c r="X886" s="13"/>
      <c r="Y886" s="13"/>
      <c r="Z886" s="14" t="str">
        <f t="shared" si="373"/>
        <v/>
      </c>
      <c r="AA886" s="15"/>
    </row>
    <row r="887" spans="1:27" s="11" customFormat="1" ht="18.75" customHeight="1" x14ac:dyDescent="0.2">
      <c r="A887" s="51">
        <f>+SUBTOTAL(103,$D$4:D887)</f>
        <v>884</v>
      </c>
      <c r="B887" s="10" t="s">
        <v>881</v>
      </c>
      <c r="C887" s="10" t="s">
        <v>907</v>
      </c>
      <c r="D887" s="10" t="s">
        <v>1342</v>
      </c>
      <c r="E887" s="53" t="str">
        <f t="shared" si="378"/>
        <v>GCO</v>
      </c>
      <c r="F887" s="53" t="str">
        <f t="shared" si="370"/>
        <v>GTH</v>
      </c>
      <c r="G887" s="53" t="str">
        <f t="shared" si="371"/>
        <v>F</v>
      </c>
      <c r="H887" s="54" t="s">
        <v>171</v>
      </c>
      <c r="I887" s="53" t="str">
        <f t="shared" si="372"/>
        <v>GCO-GTH-F021</v>
      </c>
      <c r="J887" s="61" t="s">
        <v>1416</v>
      </c>
      <c r="K887" s="55" t="s">
        <v>28</v>
      </c>
      <c r="L887" s="56">
        <f t="shared" si="380"/>
        <v>43322</v>
      </c>
      <c r="M887" s="57">
        <v>43322</v>
      </c>
      <c r="N887" s="51">
        <f t="shared" ca="1" si="379"/>
        <v>550</v>
      </c>
      <c r="O887" s="58"/>
      <c r="P887" s="59" t="s">
        <v>1676</v>
      </c>
      <c r="Q887" s="55">
        <v>2</v>
      </c>
      <c r="R887" s="54" t="s">
        <v>1417</v>
      </c>
      <c r="U887" s="12"/>
      <c r="W887" s="13"/>
      <c r="X887" s="13"/>
      <c r="Y887" s="13"/>
      <c r="Z887" s="14" t="str">
        <f t="shared" si="373"/>
        <v/>
      </c>
      <c r="AA887" s="15"/>
    </row>
    <row r="888" spans="1:27" s="11" customFormat="1" ht="18.75" customHeight="1" x14ac:dyDescent="0.2">
      <c r="A888" s="51">
        <f>+SUBTOTAL(103,$D$4:D888)</f>
        <v>885</v>
      </c>
      <c r="B888" s="10" t="s">
        <v>881</v>
      </c>
      <c r="C888" s="10" t="s">
        <v>907</v>
      </c>
      <c r="D888" s="10" t="s">
        <v>1342</v>
      </c>
      <c r="E888" s="53" t="str">
        <f t="shared" si="378"/>
        <v>GCO</v>
      </c>
      <c r="F888" s="53" t="str">
        <f t="shared" si="370"/>
        <v>GTH</v>
      </c>
      <c r="G888" s="53" t="str">
        <f t="shared" si="371"/>
        <v>F</v>
      </c>
      <c r="H888" s="54" t="s">
        <v>174</v>
      </c>
      <c r="I888" s="53" t="str">
        <f t="shared" si="372"/>
        <v>GCO-GTH-F022</v>
      </c>
      <c r="J888" s="61" t="s">
        <v>1418</v>
      </c>
      <c r="K888" s="55" t="s">
        <v>217</v>
      </c>
      <c r="L888" s="56">
        <f t="shared" si="380"/>
        <v>43059</v>
      </c>
      <c r="M888" s="57">
        <v>43059</v>
      </c>
      <c r="N888" s="51" t="str">
        <f t="shared" ca="1" si="379"/>
        <v/>
      </c>
      <c r="O888" s="58">
        <v>43251</v>
      </c>
      <c r="P888" s="59" t="s">
        <v>1553</v>
      </c>
      <c r="Q888" s="55">
        <v>1</v>
      </c>
      <c r="R888" s="54" t="s">
        <v>1419</v>
      </c>
      <c r="U888" s="12"/>
      <c r="W888" s="13"/>
      <c r="X888" s="13"/>
      <c r="Y888" s="13"/>
      <c r="Z888" s="14" t="str">
        <f t="shared" si="373"/>
        <v/>
      </c>
      <c r="AA888" s="15"/>
    </row>
    <row r="889" spans="1:27" s="11" customFormat="1" ht="18.75" customHeight="1" x14ac:dyDescent="0.2">
      <c r="A889" s="51">
        <f>+SUBTOTAL(103,$D$4:D889)</f>
        <v>886</v>
      </c>
      <c r="B889" s="10" t="s">
        <v>881</v>
      </c>
      <c r="C889" s="10" t="s">
        <v>907</v>
      </c>
      <c r="D889" s="10" t="s">
        <v>1342</v>
      </c>
      <c r="E889" s="53" t="str">
        <f t="shared" si="378"/>
        <v>GCO</v>
      </c>
      <c r="F889" s="53" t="str">
        <f t="shared" si="370"/>
        <v>GTH</v>
      </c>
      <c r="G889" s="53" t="str">
        <f t="shared" si="371"/>
        <v>F</v>
      </c>
      <c r="H889" s="54" t="s">
        <v>176</v>
      </c>
      <c r="I889" s="53" t="str">
        <f t="shared" si="372"/>
        <v>GCO-GTH-F023</v>
      </c>
      <c r="J889" s="61" t="s">
        <v>1420</v>
      </c>
      <c r="K889" s="55" t="s">
        <v>217</v>
      </c>
      <c r="L889" s="56">
        <f t="shared" si="380"/>
        <v>43059</v>
      </c>
      <c r="M889" s="57">
        <v>43059</v>
      </c>
      <c r="N889" s="51" t="str">
        <f t="shared" ca="1" si="379"/>
        <v/>
      </c>
      <c r="O889" s="58">
        <v>43166</v>
      </c>
      <c r="P889" s="59" t="s">
        <v>1421</v>
      </c>
      <c r="Q889" s="55">
        <v>1</v>
      </c>
      <c r="R889" s="54" t="s">
        <v>1422</v>
      </c>
      <c r="U889" s="12"/>
      <c r="W889" s="13"/>
      <c r="X889" s="13"/>
      <c r="Y889" s="13"/>
      <c r="Z889" s="14" t="str">
        <f t="shared" si="373"/>
        <v/>
      </c>
      <c r="AA889" s="15"/>
    </row>
    <row r="890" spans="1:27" s="11" customFormat="1" ht="18.75" customHeight="1" x14ac:dyDescent="0.2">
      <c r="A890" s="51">
        <f>+SUBTOTAL(103,$D$4:D890)</f>
        <v>887</v>
      </c>
      <c r="B890" s="10" t="s">
        <v>881</v>
      </c>
      <c r="C890" s="10" t="s">
        <v>907</v>
      </c>
      <c r="D890" s="10" t="s">
        <v>1342</v>
      </c>
      <c r="E890" s="53" t="str">
        <f t="shared" si="378"/>
        <v>GCO</v>
      </c>
      <c r="F890" s="53" t="str">
        <f t="shared" si="370"/>
        <v>GTH</v>
      </c>
      <c r="G890" s="53" t="str">
        <f t="shared" si="371"/>
        <v>F</v>
      </c>
      <c r="H890" s="54" t="s">
        <v>177</v>
      </c>
      <c r="I890" s="53" t="str">
        <f t="shared" si="372"/>
        <v>GCO-GTH-F024</v>
      </c>
      <c r="J890" s="61" t="s">
        <v>1423</v>
      </c>
      <c r="K890" s="55" t="s">
        <v>28</v>
      </c>
      <c r="L890" s="56">
        <f t="shared" si="380"/>
        <v>43059</v>
      </c>
      <c r="M890" s="57">
        <v>43059</v>
      </c>
      <c r="N890" s="51">
        <f t="shared" ca="1" si="379"/>
        <v>810</v>
      </c>
      <c r="O890" s="58"/>
      <c r="P890" s="59" t="s">
        <v>1551</v>
      </c>
      <c r="Q890" s="55">
        <v>1</v>
      </c>
      <c r="R890" s="54" t="s">
        <v>1424</v>
      </c>
      <c r="U890" s="12"/>
      <c r="W890" s="13"/>
      <c r="X890" s="13"/>
      <c r="Y890" s="13"/>
      <c r="Z890" s="14" t="str">
        <f t="shared" si="373"/>
        <v/>
      </c>
      <c r="AA890" s="15"/>
    </row>
    <row r="891" spans="1:27" s="11" customFormat="1" ht="18.75" customHeight="1" x14ac:dyDescent="0.2">
      <c r="A891" s="51">
        <f>+SUBTOTAL(103,$D$4:D891)</f>
        <v>888</v>
      </c>
      <c r="B891" s="10" t="s">
        <v>881</v>
      </c>
      <c r="C891" s="10" t="s">
        <v>907</v>
      </c>
      <c r="D891" s="10" t="s">
        <v>1342</v>
      </c>
      <c r="E891" s="53" t="str">
        <f t="shared" si="378"/>
        <v>GCO</v>
      </c>
      <c r="F891" s="53" t="str">
        <f t="shared" si="370"/>
        <v>GTH</v>
      </c>
      <c r="G891" s="53" t="str">
        <f t="shared" si="371"/>
        <v>F</v>
      </c>
      <c r="H891" s="54" t="s">
        <v>178</v>
      </c>
      <c r="I891" s="53" t="str">
        <f t="shared" si="372"/>
        <v>GCO-GTH-F025</v>
      </c>
      <c r="J891" s="61" t="s">
        <v>1425</v>
      </c>
      <c r="K891" s="55" t="s">
        <v>28</v>
      </c>
      <c r="L891" s="56">
        <f t="shared" si="380"/>
        <v>43322</v>
      </c>
      <c r="M891" s="57">
        <v>43322</v>
      </c>
      <c r="N891" s="51">
        <f t="shared" ca="1" si="379"/>
        <v>550</v>
      </c>
      <c r="O891" s="58"/>
      <c r="P891" s="59" t="s">
        <v>1676</v>
      </c>
      <c r="Q891" s="55">
        <v>2</v>
      </c>
      <c r="R891" s="54" t="s">
        <v>1426</v>
      </c>
      <c r="U891" s="12"/>
      <c r="W891" s="13"/>
      <c r="X891" s="13"/>
      <c r="Y891" s="13"/>
      <c r="Z891" s="14" t="str">
        <f t="shared" si="373"/>
        <v/>
      </c>
      <c r="AA891" s="15"/>
    </row>
    <row r="892" spans="1:27" s="11" customFormat="1" ht="18.75" customHeight="1" x14ac:dyDescent="0.2">
      <c r="A892" s="51">
        <f>+SUBTOTAL(103,$D$4:D892)</f>
        <v>889</v>
      </c>
      <c r="B892" s="10" t="s">
        <v>881</v>
      </c>
      <c r="C892" s="10" t="s">
        <v>907</v>
      </c>
      <c r="D892" s="10" t="s">
        <v>1342</v>
      </c>
      <c r="E892" s="53" t="str">
        <f t="shared" si="378"/>
        <v>GCO</v>
      </c>
      <c r="F892" s="53" t="str">
        <f t="shared" si="370"/>
        <v>GTH</v>
      </c>
      <c r="G892" s="53" t="str">
        <f t="shared" si="371"/>
        <v>F</v>
      </c>
      <c r="H892" s="54" t="s">
        <v>179</v>
      </c>
      <c r="I892" s="53" t="str">
        <f t="shared" si="372"/>
        <v>GCO-GTH-F026</v>
      </c>
      <c r="J892" s="61" t="s">
        <v>1427</v>
      </c>
      <c r="K892" s="55" t="s">
        <v>217</v>
      </c>
      <c r="L892" s="56">
        <f t="shared" si="380"/>
        <v>43059</v>
      </c>
      <c r="M892" s="57">
        <v>43059</v>
      </c>
      <c r="N892" s="51" t="str">
        <f t="shared" ca="1" si="379"/>
        <v/>
      </c>
      <c r="O892" s="58">
        <v>43166</v>
      </c>
      <c r="P892" s="59" t="s">
        <v>1421</v>
      </c>
      <c r="Q892" s="55">
        <v>1</v>
      </c>
      <c r="R892" s="54" t="s">
        <v>1428</v>
      </c>
      <c r="U892" s="12"/>
      <c r="W892" s="13"/>
      <c r="X892" s="13"/>
      <c r="Y892" s="13"/>
      <c r="Z892" s="14" t="str">
        <f t="shared" si="373"/>
        <v/>
      </c>
      <c r="AA892" s="15"/>
    </row>
    <row r="893" spans="1:27" s="11" customFormat="1" ht="18.75" customHeight="1" x14ac:dyDescent="0.2">
      <c r="A893" s="51">
        <f>+SUBTOTAL(103,$D$4:D893)</f>
        <v>890</v>
      </c>
      <c r="B893" s="10" t="s">
        <v>881</v>
      </c>
      <c r="C893" s="10" t="s">
        <v>907</v>
      </c>
      <c r="D893" s="10" t="s">
        <v>1342</v>
      </c>
      <c r="E893" s="53" t="str">
        <f t="shared" si="378"/>
        <v>GCO</v>
      </c>
      <c r="F893" s="53" t="str">
        <f t="shared" si="370"/>
        <v>GTH</v>
      </c>
      <c r="G893" s="53" t="str">
        <f t="shared" si="371"/>
        <v>F</v>
      </c>
      <c r="H893" s="54" t="s">
        <v>182</v>
      </c>
      <c r="I893" s="53" t="str">
        <f t="shared" si="372"/>
        <v>GCO-GTH-F027</v>
      </c>
      <c r="J893" s="61" t="s">
        <v>1544</v>
      </c>
      <c r="K893" s="55" t="s">
        <v>28</v>
      </c>
      <c r="L893" s="56">
        <f t="shared" si="380"/>
        <v>43238</v>
      </c>
      <c r="M893" s="57">
        <v>43238</v>
      </c>
      <c r="N893" s="51">
        <f t="shared" ca="1" si="379"/>
        <v>632</v>
      </c>
      <c r="O893" s="58"/>
      <c r="P893" s="59" t="s">
        <v>1546</v>
      </c>
      <c r="Q893" s="55">
        <v>2</v>
      </c>
      <c r="R893" s="54" t="s">
        <v>1429</v>
      </c>
      <c r="U893" s="12"/>
      <c r="W893" s="13"/>
      <c r="X893" s="13"/>
      <c r="Y893" s="13"/>
      <c r="Z893" s="14" t="str">
        <f t="shared" si="373"/>
        <v/>
      </c>
      <c r="AA893" s="15"/>
    </row>
    <row r="894" spans="1:27" s="11" customFormat="1" ht="18.75" customHeight="1" x14ac:dyDescent="0.2">
      <c r="A894" s="51">
        <f>+SUBTOTAL(103,$D$4:D894)</f>
        <v>891</v>
      </c>
      <c r="B894" s="10" t="s">
        <v>881</v>
      </c>
      <c r="C894" s="10" t="s">
        <v>907</v>
      </c>
      <c r="D894" s="10" t="s">
        <v>1342</v>
      </c>
      <c r="E894" s="53" t="str">
        <f t="shared" si="378"/>
        <v>GCO</v>
      </c>
      <c r="F894" s="53" t="str">
        <f t="shared" si="370"/>
        <v>GTH</v>
      </c>
      <c r="G894" s="53" t="str">
        <f t="shared" si="371"/>
        <v>F</v>
      </c>
      <c r="H894" s="54" t="s">
        <v>185</v>
      </c>
      <c r="I894" s="53" t="str">
        <f t="shared" si="372"/>
        <v>GCO-GTH-F028</v>
      </c>
      <c r="J894" s="61" t="s">
        <v>1430</v>
      </c>
      <c r="K894" s="55" t="s">
        <v>217</v>
      </c>
      <c r="L894" s="56">
        <f t="shared" si="380"/>
        <v>43350</v>
      </c>
      <c r="M894" s="57">
        <v>43350</v>
      </c>
      <c r="N894" s="51" t="str">
        <f t="shared" ca="1" si="379"/>
        <v/>
      </c>
      <c r="O894" s="58">
        <v>43577</v>
      </c>
      <c r="P894" s="59" t="s">
        <v>1998</v>
      </c>
      <c r="Q894" s="55">
        <v>2</v>
      </c>
      <c r="R894" s="54" t="s">
        <v>1431</v>
      </c>
      <c r="U894" s="12"/>
      <c r="W894" s="13"/>
      <c r="X894" s="13"/>
      <c r="Y894" s="13"/>
      <c r="Z894" s="14" t="str">
        <f t="shared" si="373"/>
        <v/>
      </c>
      <c r="AA894" s="15"/>
    </row>
    <row r="895" spans="1:27" s="11" customFormat="1" ht="18.75" customHeight="1" x14ac:dyDescent="0.2">
      <c r="A895" s="51">
        <f>+SUBTOTAL(103,$D$4:D895)</f>
        <v>892</v>
      </c>
      <c r="B895" s="10" t="s">
        <v>881</v>
      </c>
      <c r="C895" s="10" t="s">
        <v>907</v>
      </c>
      <c r="D895" s="10" t="s">
        <v>1342</v>
      </c>
      <c r="E895" s="53" t="str">
        <f t="shared" si="378"/>
        <v>GCO</v>
      </c>
      <c r="F895" s="53" t="str">
        <f t="shared" si="370"/>
        <v>GTH</v>
      </c>
      <c r="G895" s="53" t="str">
        <f t="shared" si="371"/>
        <v>F</v>
      </c>
      <c r="H895" s="54" t="s">
        <v>188</v>
      </c>
      <c r="I895" s="53" t="str">
        <f t="shared" si="372"/>
        <v>GCO-GTH-F029</v>
      </c>
      <c r="J895" s="61" t="s">
        <v>1997</v>
      </c>
      <c r="K895" s="55" t="s">
        <v>28</v>
      </c>
      <c r="L895" s="56">
        <f t="shared" si="380"/>
        <v>43577</v>
      </c>
      <c r="M895" s="57">
        <v>43577</v>
      </c>
      <c r="N895" s="51">
        <f t="shared" ca="1" si="379"/>
        <v>298</v>
      </c>
      <c r="O895" s="58"/>
      <c r="P895" s="59" t="s">
        <v>1999</v>
      </c>
      <c r="Q895" s="55">
        <v>2</v>
      </c>
      <c r="R895" s="54" t="s">
        <v>1432</v>
      </c>
      <c r="U895" s="12"/>
      <c r="W895" s="13"/>
      <c r="X895" s="13"/>
      <c r="Y895" s="13"/>
      <c r="Z895" s="14" t="str">
        <f t="shared" si="373"/>
        <v/>
      </c>
      <c r="AA895" s="15"/>
    </row>
    <row r="896" spans="1:27" s="11" customFormat="1" ht="18.75" customHeight="1" x14ac:dyDescent="0.2">
      <c r="A896" s="51">
        <f>+SUBTOTAL(103,$D$4:D896)</f>
        <v>893</v>
      </c>
      <c r="B896" s="10" t="s">
        <v>881</v>
      </c>
      <c r="C896" s="10" t="s">
        <v>907</v>
      </c>
      <c r="D896" s="10" t="s">
        <v>1342</v>
      </c>
      <c r="E896" s="53" t="str">
        <f t="shared" si="378"/>
        <v>GCO</v>
      </c>
      <c r="F896" s="53" t="str">
        <f t="shared" si="370"/>
        <v>GTH</v>
      </c>
      <c r="G896" s="53" t="str">
        <f t="shared" si="371"/>
        <v>F</v>
      </c>
      <c r="H896" s="54" t="s">
        <v>191</v>
      </c>
      <c r="I896" s="53" t="str">
        <f t="shared" si="372"/>
        <v>GCO-GTH-F030</v>
      </c>
      <c r="J896" s="61" t="s">
        <v>1433</v>
      </c>
      <c r="K896" s="55" t="s">
        <v>28</v>
      </c>
      <c r="L896" s="56">
        <f t="shared" si="380"/>
        <v>43325</v>
      </c>
      <c r="M896" s="57">
        <v>43325</v>
      </c>
      <c r="N896" s="51">
        <f t="shared" ca="1" si="379"/>
        <v>547</v>
      </c>
      <c r="O896" s="58"/>
      <c r="P896" s="59" t="s">
        <v>1677</v>
      </c>
      <c r="Q896" s="55">
        <v>2</v>
      </c>
      <c r="R896" s="54" t="s">
        <v>1434</v>
      </c>
      <c r="U896" s="12"/>
      <c r="W896" s="13"/>
      <c r="X896" s="13"/>
      <c r="Y896" s="13"/>
      <c r="Z896" s="14" t="str">
        <f t="shared" si="373"/>
        <v/>
      </c>
      <c r="AA896" s="15"/>
    </row>
    <row r="897" spans="1:27" s="11" customFormat="1" ht="18.75" customHeight="1" x14ac:dyDescent="0.2">
      <c r="A897" s="51">
        <f>+SUBTOTAL(103,$D$4:D897)</f>
        <v>894</v>
      </c>
      <c r="B897" s="10" t="s">
        <v>881</v>
      </c>
      <c r="C897" s="10" t="s">
        <v>907</v>
      </c>
      <c r="D897" s="10" t="s">
        <v>1342</v>
      </c>
      <c r="E897" s="53" t="str">
        <f t="shared" si="378"/>
        <v>GCO</v>
      </c>
      <c r="F897" s="53" t="str">
        <f t="shared" si="370"/>
        <v>GTH</v>
      </c>
      <c r="G897" s="53" t="str">
        <f t="shared" si="371"/>
        <v>F</v>
      </c>
      <c r="H897" s="54" t="s">
        <v>193</v>
      </c>
      <c r="I897" s="53" t="str">
        <f t="shared" si="372"/>
        <v>GCO-GTH-F031</v>
      </c>
      <c r="J897" s="61" t="s">
        <v>1435</v>
      </c>
      <c r="K897" s="55" t="s">
        <v>28</v>
      </c>
      <c r="L897" s="56">
        <f t="shared" si="380"/>
        <v>43325</v>
      </c>
      <c r="M897" s="57">
        <v>43325</v>
      </c>
      <c r="N897" s="51">
        <f t="shared" ca="1" si="379"/>
        <v>547</v>
      </c>
      <c r="O897" s="58"/>
      <c r="P897" s="59" t="s">
        <v>1677</v>
      </c>
      <c r="Q897" s="55">
        <v>2</v>
      </c>
      <c r="R897" s="54" t="s">
        <v>1436</v>
      </c>
      <c r="U897" s="12"/>
      <c r="W897" s="13"/>
      <c r="X897" s="13"/>
      <c r="Y897" s="13"/>
      <c r="Z897" s="14" t="str">
        <f t="shared" si="373"/>
        <v/>
      </c>
      <c r="AA897" s="15"/>
    </row>
    <row r="898" spans="1:27" s="11" customFormat="1" ht="18.75" customHeight="1" x14ac:dyDescent="0.2">
      <c r="A898" s="51">
        <f>+SUBTOTAL(103,$D$4:D898)</f>
        <v>895</v>
      </c>
      <c r="B898" s="10" t="s">
        <v>881</v>
      </c>
      <c r="C898" s="10" t="s">
        <v>907</v>
      </c>
      <c r="D898" s="10" t="s">
        <v>1342</v>
      </c>
      <c r="E898" s="53" t="str">
        <f t="shared" si="378"/>
        <v>GCO</v>
      </c>
      <c r="F898" s="53" t="str">
        <f t="shared" si="370"/>
        <v>GTH</v>
      </c>
      <c r="G898" s="53" t="str">
        <f t="shared" si="371"/>
        <v>F</v>
      </c>
      <c r="H898" s="54" t="s">
        <v>195</v>
      </c>
      <c r="I898" s="53" t="str">
        <f t="shared" si="372"/>
        <v>GCO-GTH-F032</v>
      </c>
      <c r="J898" s="61" t="s">
        <v>1437</v>
      </c>
      <c r="K898" s="55" t="s">
        <v>28</v>
      </c>
      <c r="L898" s="56">
        <f t="shared" si="380"/>
        <v>43059</v>
      </c>
      <c r="M898" s="57">
        <v>43059</v>
      </c>
      <c r="N898" s="51">
        <f t="shared" ca="1" si="379"/>
        <v>810</v>
      </c>
      <c r="O898" s="58"/>
      <c r="P898" s="59" t="s">
        <v>1347</v>
      </c>
      <c r="Q898" s="55">
        <v>1</v>
      </c>
      <c r="R898" s="54" t="s">
        <v>1438</v>
      </c>
      <c r="U898" s="12"/>
      <c r="W898" s="13"/>
      <c r="X898" s="13"/>
      <c r="Y898" s="13"/>
      <c r="Z898" s="14" t="str">
        <f t="shared" si="373"/>
        <v/>
      </c>
      <c r="AA898" s="15"/>
    </row>
    <row r="899" spans="1:27" s="11" customFormat="1" ht="18.75" customHeight="1" x14ac:dyDescent="0.2">
      <c r="A899" s="51">
        <f>+SUBTOTAL(103,$D$4:D899)</f>
        <v>896</v>
      </c>
      <c r="B899" s="10" t="s">
        <v>881</v>
      </c>
      <c r="C899" s="10" t="s">
        <v>907</v>
      </c>
      <c r="D899" s="10" t="s">
        <v>1342</v>
      </c>
      <c r="E899" s="53" t="str">
        <f t="shared" si="378"/>
        <v>GCO</v>
      </c>
      <c r="F899" s="53" t="str">
        <f t="shared" si="370"/>
        <v>GTH</v>
      </c>
      <c r="G899" s="53" t="str">
        <f t="shared" si="371"/>
        <v>F</v>
      </c>
      <c r="H899" s="54" t="s">
        <v>371</v>
      </c>
      <c r="I899" s="53" t="str">
        <f t="shared" si="372"/>
        <v>GCO-GTH-F033</v>
      </c>
      <c r="J899" s="61" t="s">
        <v>1439</v>
      </c>
      <c r="K899" s="55" t="s">
        <v>28</v>
      </c>
      <c r="L899" s="56">
        <f t="shared" si="380"/>
        <v>43335</v>
      </c>
      <c r="M899" s="57">
        <v>43335</v>
      </c>
      <c r="N899" s="51">
        <f t="shared" ca="1" si="379"/>
        <v>537</v>
      </c>
      <c r="O899" s="58"/>
      <c r="P899" s="59" t="s">
        <v>1710</v>
      </c>
      <c r="Q899" s="55">
        <v>2</v>
      </c>
      <c r="R899" s="54"/>
      <c r="U899" s="12"/>
      <c r="W899" s="13"/>
      <c r="X899" s="13"/>
      <c r="Y899" s="13"/>
      <c r="Z899" s="14" t="str">
        <f t="shared" si="373"/>
        <v/>
      </c>
      <c r="AA899" s="15"/>
    </row>
    <row r="900" spans="1:27" s="11" customFormat="1" ht="18.75" customHeight="1" x14ac:dyDescent="0.2">
      <c r="A900" s="51">
        <f>+SUBTOTAL(103,$D$4:D900)</f>
        <v>897</v>
      </c>
      <c r="B900" s="10" t="s">
        <v>881</v>
      </c>
      <c r="C900" s="10" t="s">
        <v>907</v>
      </c>
      <c r="D900" s="10" t="s">
        <v>1342</v>
      </c>
      <c r="E900" s="53" t="str">
        <f t="shared" ref="E900:E906" si="381">+IF(C900="GESTIÓN TERRITORIAL","GET",IF(C900="DERECHOS HUMANOS","DHH",IF(C900="GESTIÓN CORPORATIVA","GCO",IF(C900="PLANEACIÓN ESTRATÉGICA","PLE",IF(C900="GERENCIA DE LA INFORMACIÓN","GDI","N/A")))))</f>
        <v>GCO</v>
      </c>
      <c r="F900" s="53" t="str">
        <f t="shared" si="370"/>
        <v>GTH</v>
      </c>
      <c r="G900" s="53" t="str">
        <f t="shared" si="371"/>
        <v>F</v>
      </c>
      <c r="H900" s="54" t="s">
        <v>373</v>
      </c>
      <c r="I900" s="53" t="str">
        <f t="shared" si="372"/>
        <v>GCO-GTH-F034</v>
      </c>
      <c r="J900" s="61" t="s">
        <v>1440</v>
      </c>
      <c r="K900" s="55" t="s">
        <v>28</v>
      </c>
      <c r="L900" s="56">
        <f t="shared" si="380"/>
        <v>43238</v>
      </c>
      <c r="M900" s="57">
        <v>43238</v>
      </c>
      <c r="N900" s="51">
        <f t="shared" ref="N900:N906" ca="1" si="382">+IF(K900="Anulado","",IF(M900="","",DAYS360(M900,TODAY())))</f>
        <v>632</v>
      </c>
      <c r="O900" s="58"/>
      <c r="P900" s="59" t="s">
        <v>1545</v>
      </c>
      <c r="Q900" s="55">
        <v>1</v>
      </c>
      <c r="R900" s="54"/>
      <c r="U900" s="12"/>
      <c r="W900" s="13"/>
      <c r="X900" s="13"/>
      <c r="Y900" s="13"/>
      <c r="Z900" s="14"/>
      <c r="AA900" s="15"/>
    </row>
    <row r="901" spans="1:27" s="11" customFormat="1" ht="18.75" customHeight="1" x14ac:dyDescent="0.2">
      <c r="A901" s="51">
        <f>+SUBTOTAL(103,$D$4:D901)</f>
        <v>898</v>
      </c>
      <c r="B901" s="10" t="s">
        <v>881</v>
      </c>
      <c r="C901" s="10" t="s">
        <v>907</v>
      </c>
      <c r="D901" s="10" t="s">
        <v>1342</v>
      </c>
      <c r="E901" s="53" t="str">
        <f t="shared" si="381"/>
        <v>GCO</v>
      </c>
      <c r="F901" s="53" t="str">
        <f t="shared" si="370"/>
        <v>GTH</v>
      </c>
      <c r="G901" s="53" t="str">
        <f t="shared" ref="G901" si="383">+IF(OR(LEN(H901)=1,LEN(H901)=2),H901,IF(LEN(H901)=4,MID(H901,1,1),MID(H901,1,2)))</f>
        <v>F</v>
      </c>
      <c r="H901" s="54" t="s">
        <v>375</v>
      </c>
      <c r="I901" s="53" t="str">
        <f t="shared" ref="I901" si="384">+IF(OR(E901="",F901="",H901=""),"",CONCATENATE(E901,"-",F901,"-",H901))</f>
        <v>GCO-GTH-F035</v>
      </c>
      <c r="J901" s="61" t="s">
        <v>795</v>
      </c>
      <c r="K901" s="55" t="s">
        <v>28</v>
      </c>
      <c r="L901" s="56">
        <f t="shared" si="380"/>
        <v>43279</v>
      </c>
      <c r="M901" s="57">
        <v>43279</v>
      </c>
      <c r="N901" s="51">
        <f t="shared" ca="1" si="382"/>
        <v>592</v>
      </c>
      <c r="O901" s="58"/>
      <c r="P901" s="59" t="s">
        <v>1590</v>
      </c>
      <c r="Q901" s="55">
        <v>1</v>
      </c>
      <c r="R901" s="54" t="s">
        <v>1591</v>
      </c>
      <c r="U901" s="12"/>
      <c r="W901" s="13"/>
      <c r="X901" s="13"/>
      <c r="Y901" s="13"/>
      <c r="Z901" s="14"/>
      <c r="AA901" s="15"/>
    </row>
    <row r="902" spans="1:27" s="11" customFormat="1" x14ac:dyDescent="0.2">
      <c r="A902" s="51">
        <f>+SUBTOTAL(103,$D$4:D902)</f>
        <v>899</v>
      </c>
      <c r="B902" s="10" t="s">
        <v>881</v>
      </c>
      <c r="C902" s="10" t="s">
        <v>907</v>
      </c>
      <c r="D902" s="10" t="s">
        <v>1342</v>
      </c>
      <c r="E902" s="53" t="str">
        <f t="shared" si="381"/>
        <v>GCO</v>
      </c>
      <c r="F902" s="53" t="str">
        <f t="shared" si="370"/>
        <v>GTH</v>
      </c>
      <c r="G902" s="53" t="str">
        <f t="shared" ref="G902" si="385">+IF(OR(LEN(H902)=1,LEN(H902)=2),H902,IF(LEN(H902)=4,MID(H902,1,1),MID(H902,1,2)))</f>
        <v>F</v>
      </c>
      <c r="H902" s="54" t="s">
        <v>377</v>
      </c>
      <c r="I902" s="53" t="str">
        <f t="shared" ref="I902" si="386">+IF(OR(E902="",F902="",H902=""),"",CONCATENATE(E902,"-",F902,"-",H902))</f>
        <v>GCO-GTH-F036</v>
      </c>
      <c r="J902" s="61" t="s">
        <v>1682</v>
      </c>
      <c r="K902" s="55" t="s">
        <v>28</v>
      </c>
      <c r="L902" s="56">
        <f t="shared" si="380"/>
        <v>43327</v>
      </c>
      <c r="M902" s="57">
        <v>43327</v>
      </c>
      <c r="N902" s="51">
        <f t="shared" ca="1" si="382"/>
        <v>545</v>
      </c>
      <c r="O902" s="58"/>
      <c r="P902" s="59" t="s">
        <v>1683</v>
      </c>
      <c r="Q902" s="55">
        <v>1</v>
      </c>
      <c r="R902" s="54"/>
      <c r="U902" s="12"/>
      <c r="W902" s="13"/>
      <c r="X902" s="13"/>
      <c r="Y902" s="13"/>
      <c r="Z902" s="14"/>
      <c r="AA902" s="15"/>
    </row>
    <row r="903" spans="1:27" s="11" customFormat="1" ht="18" x14ac:dyDescent="0.2">
      <c r="A903" s="51">
        <f>+SUBTOTAL(103,$D$4:D903)</f>
        <v>900</v>
      </c>
      <c r="B903" s="10" t="s">
        <v>881</v>
      </c>
      <c r="C903" s="10" t="s">
        <v>907</v>
      </c>
      <c r="D903" s="10" t="s">
        <v>1342</v>
      </c>
      <c r="E903" s="53" t="str">
        <f t="shared" si="381"/>
        <v>GCO</v>
      </c>
      <c r="F903" s="53" t="str">
        <f t="shared" si="370"/>
        <v>GTH</v>
      </c>
      <c r="G903" s="53" t="str">
        <f t="shared" ref="G903" si="387">+IF(OR(LEN(H903)=1,LEN(H903)=2),H903,IF(LEN(H903)=4,MID(H903,1,1),MID(H903,1,2)))</f>
        <v>F</v>
      </c>
      <c r="H903" s="54" t="s">
        <v>379</v>
      </c>
      <c r="I903" s="53" t="str">
        <f t="shared" ref="I903:I906" si="388">+IF(OR(E903="",F903="",H903=""),"",CONCATENATE(E903,"-",F903,"-",H903))</f>
        <v>GCO-GTH-F037</v>
      </c>
      <c r="J903" s="61" t="s">
        <v>1865</v>
      </c>
      <c r="K903" s="55" t="s">
        <v>28</v>
      </c>
      <c r="L903" s="56">
        <f t="shared" ref="L903" si="389">+IF(M903=0,"",VALUE(M903))</f>
        <v>43398</v>
      </c>
      <c r="M903" s="57">
        <v>43398</v>
      </c>
      <c r="N903" s="51">
        <f t="shared" ca="1" si="382"/>
        <v>475</v>
      </c>
      <c r="O903" s="58"/>
      <c r="P903" s="59" t="s">
        <v>1866</v>
      </c>
      <c r="Q903" s="55">
        <v>1</v>
      </c>
      <c r="R903" s="54" t="s">
        <v>197</v>
      </c>
      <c r="U903" s="12"/>
      <c r="W903" s="13"/>
      <c r="X903" s="13"/>
      <c r="Y903" s="13"/>
      <c r="Z903" s="14"/>
      <c r="AA903" s="15"/>
    </row>
    <row r="904" spans="1:27" s="11" customFormat="1" ht="18" x14ac:dyDescent="0.2">
      <c r="A904" s="51">
        <f>+SUBTOTAL(103,$D$4:D904)</f>
        <v>901</v>
      </c>
      <c r="B904" s="10" t="s">
        <v>881</v>
      </c>
      <c r="C904" s="10" t="s">
        <v>907</v>
      </c>
      <c r="D904" s="10" t="s">
        <v>1342</v>
      </c>
      <c r="E904" s="53" t="str">
        <f t="shared" si="381"/>
        <v>GCO</v>
      </c>
      <c r="F904" s="53" t="str">
        <f t="shared" ref="F904:F966" si="390">+VLOOKUP(D904,$U$989:$V$1007,2,FALSE)</f>
        <v>GTH</v>
      </c>
      <c r="G904" s="53" t="str">
        <f t="shared" ref="G904" si="391">+IF(OR(LEN(H904)=1,LEN(H904)=2),H904,IF(LEN(H904)=4,MID(H904,1,1),MID(H904,1,2)))</f>
        <v>F</v>
      </c>
      <c r="H904" s="54" t="s">
        <v>381</v>
      </c>
      <c r="I904" s="53" t="str">
        <f t="shared" si="388"/>
        <v>GCO-GTH-F038</v>
      </c>
      <c r="J904" s="61" t="s">
        <v>1918</v>
      </c>
      <c r="K904" s="55" t="s">
        <v>28</v>
      </c>
      <c r="L904" s="56">
        <f t="shared" ref="L904:L906" si="392">+IF(M904=0,"",VALUE(M904))</f>
        <v>43440</v>
      </c>
      <c r="M904" s="57">
        <v>43440</v>
      </c>
      <c r="N904" s="51">
        <f t="shared" ca="1" si="382"/>
        <v>434</v>
      </c>
      <c r="O904" s="58"/>
      <c r="P904" s="59" t="s">
        <v>1917</v>
      </c>
      <c r="Q904" s="55">
        <v>1</v>
      </c>
      <c r="R904" s="54"/>
      <c r="U904" s="12"/>
      <c r="W904" s="13"/>
      <c r="X904" s="13"/>
      <c r="Y904" s="13"/>
      <c r="Z904" s="14"/>
      <c r="AA904" s="15"/>
    </row>
    <row r="905" spans="1:27" s="46" customFormat="1" x14ac:dyDescent="0.2">
      <c r="A905" s="51">
        <f>+SUBTOTAL(103,$D$4:D905)</f>
        <v>902</v>
      </c>
      <c r="B905" s="45" t="s">
        <v>881</v>
      </c>
      <c r="C905" s="45" t="s">
        <v>907</v>
      </c>
      <c r="D905" s="45" t="s">
        <v>1342</v>
      </c>
      <c r="E905" s="53" t="str">
        <f t="shared" si="381"/>
        <v>GCO</v>
      </c>
      <c r="F905" s="53" t="str">
        <f t="shared" si="390"/>
        <v>GTH</v>
      </c>
      <c r="G905" s="53" t="s">
        <v>1966</v>
      </c>
      <c r="H905" s="54" t="s">
        <v>383</v>
      </c>
      <c r="I905" s="53" t="str">
        <f t="shared" si="388"/>
        <v>GCO-GTH-F039</v>
      </c>
      <c r="J905" s="61" t="s">
        <v>2069</v>
      </c>
      <c r="K905" s="55" t="s">
        <v>28</v>
      </c>
      <c r="L905" s="56">
        <f t="shared" si="392"/>
        <v>43693</v>
      </c>
      <c r="M905" s="57">
        <v>43693</v>
      </c>
      <c r="N905" s="51">
        <f t="shared" ca="1" si="382"/>
        <v>184</v>
      </c>
      <c r="O905" s="58"/>
      <c r="P905" s="59" t="s">
        <v>2070</v>
      </c>
      <c r="Q905" s="55">
        <v>1</v>
      </c>
      <c r="R905" s="54" t="s">
        <v>197</v>
      </c>
      <c r="U905" s="47"/>
      <c r="W905" s="48"/>
      <c r="X905" s="48"/>
      <c r="Y905" s="48"/>
      <c r="Z905" s="49"/>
      <c r="AA905" s="50"/>
    </row>
    <row r="906" spans="1:27" s="46" customFormat="1" x14ac:dyDescent="0.2">
      <c r="A906" s="51">
        <f>+SUBTOTAL(103,$D$4:D906)</f>
        <v>903</v>
      </c>
      <c r="B906" s="45" t="s">
        <v>881</v>
      </c>
      <c r="C906" s="45" t="s">
        <v>907</v>
      </c>
      <c r="D906" s="45" t="s">
        <v>1342</v>
      </c>
      <c r="E906" s="53" t="str">
        <f t="shared" si="381"/>
        <v>GCO</v>
      </c>
      <c r="F906" s="53" t="str">
        <f t="shared" si="390"/>
        <v>GTH</v>
      </c>
      <c r="G906" s="53" t="s">
        <v>1966</v>
      </c>
      <c r="H906" s="54" t="s">
        <v>385</v>
      </c>
      <c r="I906" s="53" t="str">
        <f t="shared" si="388"/>
        <v>GCO-GTH-F040</v>
      </c>
      <c r="J906" s="61" t="s">
        <v>2071</v>
      </c>
      <c r="K906" s="55" t="s">
        <v>28</v>
      </c>
      <c r="L906" s="56">
        <f t="shared" si="392"/>
        <v>43693</v>
      </c>
      <c r="M906" s="57">
        <v>43693</v>
      </c>
      <c r="N906" s="51">
        <f t="shared" ca="1" si="382"/>
        <v>184</v>
      </c>
      <c r="O906" s="58"/>
      <c r="P906" s="59" t="s">
        <v>2070</v>
      </c>
      <c r="Q906" s="55">
        <v>1</v>
      </c>
      <c r="R906" s="54" t="s">
        <v>197</v>
      </c>
      <c r="U906" s="47"/>
      <c r="W906" s="48"/>
      <c r="X906" s="48"/>
      <c r="Y906" s="48"/>
      <c r="Z906" s="49"/>
      <c r="AA906" s="50"/>
    </row>
    <row r="907" spans="1:27" s="46" customFormat="1" ht="18" x14ac:dyDescent="0.2">
      <c r="A907" s="51">
        <f>+SUBTOTAL(103,$D$4:D907)</f>
        <v>904</v>
      </c>
      <c r="B907" s="45" t="s">
        <v>881</v>
      </c>
      <c r="C907" s="45" t="s">
        <v>907</v>
      </c>
      <c r="D907" s="45" t="s">
        <v>1342</v>
      </c>
      <c r="E907" s="53" t="str">
        <f t="shared" ref="E907" si="393">+IF(C907="GESTIÓN TERRITORIAL","GET",IF(C907="DERECHOS HUMANOS","DHH",IF(C907="GESTIÓN CORPORATIVA","GCO",IF(C907="PLANEACIÓN ESTRATÉGICA","PLE",IF(C907="GERENCIA DE LA INFORMACIÓN","GDI","N/A")))))</f>
        <v>GCO</v>
      </c>
      <c r="F907" s="53" t="str">
        <f t="shared" ref="F907" si="394">+VLOOKUP(D907,$U$989:$V$1007,2,FALSE)</f>
        <v>GTH</v>
      </c>
      <c r="G907" s="53" t="s">
        <v>1966</v>
      </c>
      <c r="H907" s="54" t="s">
        <v>387</v>
      </c>
      <c r="I907" s="53" t="str">
        <f t="shared" ref="I907" si="395">+IF(OR(E907="",F907="",H907=""),"",CONCATENATE(E907,"-",F907,"-",H907))</f>
        <v>GCO-GTH-F041</v>
      </c>
      <c r="J907" s="61" t="s">
        <v>2272</v>
      </c>
      <c r="K907" s="55" t="s">
        <v>28</v>
      </c>
      <c r="L907" s="56">
        <f t="shared" ref="L907" si="396">+IF(M907=0,"",VALUE(M907))</f>
        <v>43860</v>
      </c>
      <c r="M907" s="57">
        <v>43860</v>
      </c>
      <c r="N907" s="51">
        <f t="shared" ref="N907" ca="1" si="397">+IF(K907="Anulado","",IF(M907="","",DAYS360(M907,TODAY())))</f>
        <v>20</v>
      </c>
      <c r="O907" s="58"/>
      <c r="P907" s="59" t="s">
        <v>2273</v>
      </c>
      <c r="Q907" s="55">
        <v>1</v>
      </c>
      <c r="R907" s="54"/>
      <c r="U907" s="47"/>
      <c r="W907" s="48"/>
      <c r="X907" s="48"/>
      <c r="Y907" s="48"/>
      <c r="Z907" s="49"/>
      <c r="AA907" s="50"/>
    </row>
    <row r="908" spans="1:27" s="11" customFormat="1" x14ac:dyDescent="0.2">
      <c r="A908" s="51">
        <f>+SUBTOTAL(103,$D$4:D908)</f>
        <v>905</v>
      </c>
      <c r="B908" s="10" t="s">
        <v>881</v>
      </c>
      <c r="C908" s="10" t="s">
        <v>544</v>
      </c>
      <c r="D908" s="10" t="s">
        <v>1441</v>
      </c>
      <c r="E908" s="53" t="str">
        <f t="shared" si="378"/>
        <v>N/A</v>
      </c>
      <c r="F908" s="53" t="str">
        <f t="shared" si="390"/>
        <v>CDS</v>
      </c>
      <c r="G908" s="53" t="str">
        <f t="shared" ref="G908:G966" si="398">+IF(OR(LEN(H908)=1,LEN(H908)=2),H908,IF(LEN(H908)=4,MID(H908,1,1),MID(H908,1,2)))</f>
        <v>C</v>
      </c>
      <c r="H908" s="54" t="s">
        <v>26</v>
      </c>
      <c r="I908" s="53" t="str">
        <f t="shared" si="372"/>
        <v>N/A-CDS-C</v>
      </c>
      <c r="J908" s="61" t="s">
        <v>27</v>
      </c>
      <c r="K908" s="55" t="s">
        <v>28</v>
      </c>
      <c r="L908" s="56">
        <f t="shared" si="380"/>
        <v>43003</v>
      </c>
      <c r="M908" s="57">
        <v>43003</v>
      </c>
      <c r="N908" s="51">
        <f t="shared" ca="1" si="379"/>
        <v>865</v>
      </c>
      <c r="O908" s="58"/>
      <c r="P908" s="59" t="s">
        <v>1442</v>
      </c>
      <c r="Q908" s="55">
        <v>1</v>
      </c>
      <c r="R908" s="54" t="s">
        <v>1344</v>
      </c>
      <c r="U908" s="12"/>
      <c r="W908" s="13"/>
      <c r="X908" s="13"/>
      <c r="Y908" s="13"/>
      <c r="Z908" s="14" t="str">
        <f t="shared" si="373"/>
        <v/>
      </c>
      <c r="AA908" s="15"/>
    </row>
    <row r="909" spans="1:27" s="11" customFormat="1" x14ac:dyDescent="0.2">
      <c r="A909" s="51">
        <f>+SUBTOTAL(103,$D$4:D909)</f>
        <v>906</v>
      </c>
      <c r="B909" s="10" t="s">
        <v>881</v>
      </c>
      <c r="C909" s="10" t="s">
        <v>544</v>
      </c>
      <c r="D909" s="52" t="s">
        <v>1441</v>
      </c>
      <c r="E909" s="53" t="str">
        <f t="shared" si="378"/>
        <v>N/A</v>
      </c>
      <c r="F909" s="53" t="str">
        <f t="shared" si="390"/>
        <v>CDS</v>
      </c>
      <c r="G909" s="53" t="str">
        <f t="shared" si="398"/>
        <v>MR</v>
      </c>
      <c r="H909" s="54" t="s">
        <v>31</v>
      </c>
      <c r="I909" s="53" t="str">
        <f t="shared" si="372"/>
        <v>N/A-CDS-MR</v>
      </c>
      <c r="J909" s="61" t="s">
        <v>2163</v>
      </c>
      <c r="K909" s="55" t="s">
        <v>28</v>
      </c>
      <c r="L909" s="56">
        <f t="shared" si="380"/>
        <v>43759</v>
      </c>
      <c r="M909" s="57">
        <v>43759</v>
      </c>
      <c r="N909" s="51">
        <f t="shared" ca="1" si="379"/>
        <v>119</v>
      </c>
      <c r="O909" s="58"/>
      <c r="P909" s="59" t="s">
        <v>2119</v>
      </c>
      <c r="Q909" s="55">
        <v>2</v>
      </c>
      <c r="R909" s="54"/>
      <c r="U909" s="12"/>
      <c r="W909" s="13"/>
      <c r="X909" s="13"/>
      <c r="Y909" s="13"/>
      <c r="Z909" s="14" t="str">
        <f t="shared" si="373"/>
        <v/>
      </c>
      <c r="AA909" s="15"/>
    </row>
    <row r="910" spans="1:27" s="11" customFormat="1" x14ac:dyDescent="0.2">
      <c r="A910" s="51">
        <f>+SUBTOTAL(103,$D$4:D910)</f>
        <v>907</v>
      </c>
      <c r="B910" s="10" t="s">
        <v>881</v>
      </c>
      <c r="C910" s="10" t="s">
        <v>544</v>
      </c>
      <c r="D910" s="10" t="s">
        <v>1441</v>
      </c>
      <c r="E910" s="53" t="str">
        <f t="shared" ref="E910" si="399">+IF(C910="GESTIÓN TERRITORIAL","GET",IF(C910="DERECHOS HUMANOS","DHH",IF(C910="GESTIÓN CORPORATIVA","GCO",IF(C910="PLANEACIÓN ESTRATÉGICA","PLE",IF(C910="GERENCIA DE LA INFORMACIÓN","GDI","N/A")))))</f>
        <v>N/A</v>
      </c>
      <c r="F910" s="53" t="str">
        <f t="shared" si="390"/>
        <v>CDS</v>
      </c>
      <c r="G910" s="53" t="str">
        <f t="shared" ref="G910" si="400">+IF(OR(LEN(H910)=1,LEN(H910)=2),H910,IF(LEN(H910)=4,MID(H910,1,1),MID(H910,1,2)))</f>
        <v>F</v>
      </c>
      <c r="H910" s="54" t="s">
        <v>116</v>
      </c>
      <c r="I910" s="53" t="str">
        <f t="shared" ref="I910" si="401">+IF(OR(E910="",F910="",H910=""),"",CONCATENATE(E910,"-",F910,"-",H910))</f>
        <v>N/A-CDS-F001</v>
      </c>
      <c r="J910" s="61" t="s">
        <v>1906</v>
      </c>
      <c r="K910" s="55" t="s">
        <v>28</v>
      </c>
      <c r="L910" s="56">
        <f t="shared" ref="L910" si="402">+IF(M910=0,"",VALUE(M910))</f>
        <v>43426</v>
      </c>
      <c r="M910" s="57">
        <v>43426</v>
      </c>
      <c r="N910" s="51">
        <f t="shared" ref="N910" ca="1" si="403">+IF(K910="Anulado","",IF(M910="","",DAYS360(M910,TODAY())))</f>
        <v>448</v>
      </c>
      <c r="O910" s="58"/>
      <c r="P910" s="59" t="s">
        <v>1907</v>
      </c>
      <c r="Q910" s="55">
        <v>1</v>
      </c>
      <c r="R910" s="54"/>
      <c r="U910" s="12"/>
      <c r="W910" s="13"/>
      <c r="X910" s="13"/>
      <c r="Y910" s="13"/>
      <c r="Z910" s="14"/>
      <c r="AA910" s="15"/>
    </row>
    <row r="911" spans="1:27" s="11" customFormat="1" ht="18.75" x14ac:dyDescent="0.2">
      <c r="A911" s="51">
        <f>+SUBTOTAL(103,$D$4:D911)</f>
        <v>908</v>
      </c>
      <c r="B911" s="10" t="s">
        <v>1443</v>
      </c>
      <c r="C911" s="10" t="s">
        <v>544</v>
      </c>
      <c r="D911" s="52" t="s">
        <v>1444</v>
      </c>
      <c r="E911" s="53" t="str">
        <f t="shared" si="378"/>
        <v>N/A</v>
      </c>
      <c r="F911" s="53" t="str">
        <f t="shared" si="390"/>
        <v>GCN</v>
      </c>
      <c r="G911" s="53" t="str">
        <f t="shared" si="398"/>
        <v>C</v>
      </c>
      <c r="H911" s="54" t="s">
        <v>26</v>
      </c>
      <c r="I911" s="53" t="str">
        <f t="shared" si="372"/>
        <v>N/A-GCN-C</v>
      </c>
      <c r="J911" s="61" t="s">
        <v>27</v>
      </c>
      <c r="K911" s="55" t="s">
        <v>28</v>
      </c>
      <c r="L911" s="56">
        <f t="shared" si="380"/>
        <v>43042</v>
      </c>
      <c r="M911" s="57">
        <v>43042</v>
      </c>
      <c r="N911" s="51">
        <f t="shared" ca="1" si="379"/>
        <v>827</v>
      </c>
      <c r="O911" s="58"/>
      <c r="P911" s="59" t="s">
        <v>1445</v>
      </c>
      <c r="Q911" s="55">
        <v>1</v>
      </c>
      <c r="R911" s="54"/>
      <c r="U911" s="12"/>
      <c r="W911" s="13"/>
      <c r="X911" s="13"/>
      <c r="Y911" s="13"/>
      <c r="Z911" s="14" t="str">
        <f t="shared" si="373"/>
        <v/>
      </c>
      <c r="AA911" s="15"/>
    </row>
    <row r="912" spans="1:27" s="11" customFormat="1" ht="16.5" customHeight="1" x14ac:dyDescent="0.2">
      <c r="A912" s="51">
        <f>+SUBTOTAL(103,$D$4:D912)</f>
        <v>909</v>
      </c>
      <c r="B912" s="10" t="s">
        <v>1443</v>
      </c>
      <c r="C912" s="10" t="s">
        <v>544</v>
      </c>
      <c r="D912" s="52" t="s">
        <v>1444</v>
      </c>
      <c r="E912" s="53" t="str">
        <f t="shared" si="378"/>
        <v>N/A</v>
      </c>
      <c r="F912" s="53" t="str">
        <f t="shared" si="390"/>
        <v>GCN</v>
      </c>
      <c r="G912" s="53" t="str">
        <f t="shared" si="398"/>
        <v>MR</v>
      </c>
      <c r="H912" s="54" t="s">
        <v>31</v>
      </c>
      <c r="I912" s="53" t="str">
        <f t="shared" si="372"/>
        <v>N/A-GCN-MR</v>
      </c>
      <c r="J912" s="61" t="s">
        <v>1446</v>
      </c>
      <c r="K912" s="55" t="s">
        <v>28</v>
      </c>
      <c r="L912" s="56">
        <f t="shared" si="380"/>
        <v>43826</v>
      </c>
      <c r="M912" s="57">
        <v>43826</v>
      </c>
      <c r="N912" s="51">
        <f t="shared" ca="1" si="379"/>
        <v>53</v>
      </c>
      <c r="O912" s="58"/>
      <c r="P912" s="59" t="s">
        <v>2234</v>
      </c>
      <c r="Q912" s="55">
        <v>2</v>
      </c>
      <c r="R912" s="54"/>
      <c r="U912" s="12"/>
      <c r="W912" s="13"/>
      <c r="X912" s="13"/>
      <c r="Y912" s="13"/>
      <c r="Z912" s="14" t="str">
        <f t="shared" si="373"/>
        <v/>
      </c>
      <c r="AA912" s="15"/>
    </row>
    <row r="913" spans="1:257" s="11" customFormat="1" ht="18.75" x14ac:dyDescent="0.2">
      <c r="A913" s="51">
        <f>+SUBTOTAL(103,$D$4:D913)</f>
        <v>910</v>
      </c>
      <c r="B913" s="10" t="s">
        <v>1443</v>
      </c>
      <c r="C913" s="10" t="s">
        <v>544</v>
      </c>
      <c r="D913" s="52" t="s">
        <v>1444</v>
      </c>
      <c r="E913" s="53" t="str">
        <f t="shared" si="378"/>
        <v>N/A</v>
      </c>
      <c r="F913" s="53" t="str">
        <f t="shared" si="390"/>
        <v>GCN</v>
      </c>
      <c r="G913" s="53" t="str">
        <f t="shared" si="398"/>
        <v>M</v>
      </c>
      <c r="H913" s="54" t="s">
        <v>33</v>
      </c>
      <c r="I913" s="53" t="str">
        <f t="shared" si="372"/>
        <v>N/A-GCN-M001</v>
      </c>
      <c r="J913" s="61" t="s">
        <v>1447</v>
      </c>
      <c r="K913" s="55" t="s">
        <v>217</v>
      </c>
      <c r="L913" s="56">
        <f t="shared" si="380"/>
        <v>43007</v>
      </c>
      <c r="M913" s="57">
        <v>43007</v>
      </c>
      <c r="N913" s="51" t="str">
        <f t="shared" ca="1" si="379"/>
        <v/>
      </c>
      <c r="O913" s="58">
        <v>43707</v>
      </c>
      <c r="P913" s="59" t="s">
        <v>2079</v>
      </c>
      <c r="Q913" s="55">
        <v>1</v>
      </c>
      <c r="R913" s="54"/>
      <c r="U913" s="12"/>
      <c r="W913" s="13"/>
      <c r="X913" s="13"/>
      <c r="Y913" s="13"/>
      <c r="Z913" s="14" t="str">
        <f t="shared" si="373"/>
        <v/>
      </c>
      <c r="AA913" s="15"/>
    </row>
    <row r="914" spans="1:257" s="11" customFormat="1" ht="18.75" x14ac:dyDescent="0.2">
      <c r="A914" s="51">
        <f>+SUBTOTAL(103,$D$4:D914)</f>
        <v>911</v>
      </c>
      <c r="B914" s="10" t="s">
        <v>1443</v>
      </c>
      <c r="C914" s="10" t="s">
        <v>544</v>
      </c>
      <c r="D914" s="52" t="s">
        <v>1444</v>
      </c>
      <c r="E914" s="53" t="str">
        <f t="shared" ref="E914" si="404">+IF(C914="GESTIÓN TERRITORIAL","GET",IF(C914="DERECHOS HUMANOS","DHH",IF(C914="GESTIÓN CORPORATIVA","GCO",IF(C914="PLANEACIÓN ESTRATÉGICA","PLE",IF(C914="GERENCIA DE LA INFORMACIÓN","GDI","N/A")))))</f>
        <v>N/A</v>
      </c>
      <c r="F914" s="53" t="str">
        <f t="shared" si="390"/>
        <v>GCN</v>
      </c>
      <c r="G914" s="53" t="str">
        <f t="shared" ref="G914" si="405">+IF(OR(LEN(H914)=1,LEN(H914)=2),H914,IF(LEN(H914)=4,MID(H914,1,1),MID(H914,1,2)))</f>
        <v>M</v>
      </c>
      <c r="H914" s="54" t="s">
        <v>36</v>
      </c>
      <c r="I914" s="53" t="str">
        <f t="shared" ref="I914" si="406">+IF(OR(E914="",F914="",H914=""),"",CONCATENATE(E914,"-",F914,"-",H914))</f>
        <v>N/A-GCN-M002</v>
      </c>
      <c r="J914" s="61" t="s">
        <v>1585</v>
      </c>
      <c r="K914" s="55" t="s">
        <v>28</v>
      </c>
      <c r="L914" s="56">
        <f t="shared" si="380"/>
        <v>43271</v>
      </c>
      <c r="M914" s="57">
        <v>43271</v>
      </c>
      <c r="N914" s="51">
        <f t="shared" ref="N914" ca="1" si="407">+IF(K914="Anulado","",IF(M914="","",DAYS360(M914,TODAY())))</f>
        <v>600</v>
      </c>
      <c r="O914" s="58"/>
      <c r="P914" s="59" t="s">
        <v>1586</v>
      </c>
      <c r="Q914" s="55">
        <v>1</v>
      </c>
      <c r="R914" s="54" t="s">
        <v>197</v>
      </c>
      <c r="U914" s="12"/>
      <c r="W914" s="13"/>
      <c r="X914" s="13"/>
      <c r="Y914" s="13"/>
      <c r="Z914" s="14" t="str">
        <f t="shared" ref="Z914" si="408">IF(Y914=0,"",EVEN(Y914)/2)</f>
        <v/>
      </c>
      <c r="AA914" s="15"/>
    </row>
    <row r="915" spans="1:257" s="11" customFormat="1" ht="18.75" x14ac:dyDescent="0.2">
      <c r="A915" s="51">
        <f>+SUBTOTAL(103,$D$4:D915)</f>
        <v>912</v>
      </c>
      <c r="B915" s="10" t="s">
        <v>1443</v>
      </c>
      <c r="C915" s="10" t="s">
        <v>544</v>
      </c>
      <c r="D915" s="52" t="s">
        <v>1444</v>
      </c>
      <c r="E915" s="53" t="str">
        <f t="shared" ref="E915" si="409">+IF(C915="GESTIÓN TERRITORIAL","GET",IF(C915="DERECHOS HUMANOS","DHH",IF(C915="GESTIÓN CORPORATIVA","GCO",IF(C915="PLANEACIÓN ESTRATÉGICA","PLE",IF(C915="GERENCIA DE LA INFORMACIÓN","GDI","N/A")))))</f>
        <v>N/A</v>
      </c>
      <c r="F915" s="53" t="str">
        <f t="shared" si="390"/>
        <v>GCN</v>
      </c>
      <c r="G915" s="53" t="str">
        <f t="shared" ref="G915" si="410">+IF(OR(LEN(H915)=1,LEN(H915)=2),H915,IF(LEN(H915)=4,MID(H915,1,1),MID(H915,1,2)))</f>
        <v>M</v>
      </c>
      <c r="H915" s="54" t="s">
        <v>39</v>
      </c>
      <c r="I915" s="53" t="str">
        <f t="shared" ref="I915" si="411">+IF(OR(E915="",F915="",H915=""),"",CONCATENATE(E915,"-",F915,"-",H915))</f>
        <v>N/A-GCN-M003</v>
      </c>
      <c r="J915" s="61" t="s">
        <v>1941</v>
      </c>
      <c r="K915" s="55" t="s">
        <v>28</v>
      </c>
      <c r="L915" s="56">
        <f t="shared" ref="L915" si="412">+IF(M915=0,"",VALUE(M915))</f>
        <v>43452</v>
      </c>
      <c r="M915" s="57">
        <v>43452</v>
      </c>
      <c r="N915" s="51">
        <f t="shared" ref="N915" ca="1" si="413">+IF(K915="Anulado","",IF(M915="","",DAYS360(M915,TODAY())))</f>
        <v>422</v>
      </c>
      <c r="O915" s="58"/>
      <c r="P915" s="59" t="s">
        <v>1942</v>
      </c>
      <c r="Q915" s="55">
        <v>1</v>
      </c>
      <c r="R915" s="54"/>
      <c r="U915" s="12"/>
      <c r="W915" s="13"/>
      <c r="X915" s="13"/>
      <c r="Y915" s="13"/>
      <c r="Z915" s="14"/>
      <c r="AA915" s="15"/>
    </row>
    <row r="916" spans="1:257" s="11" customFormat="1" ht="18.75" x14ac:dyDescent="0.2">
      <c r="A916" s="51">
        <f>+SUBTOTAL(103,$D$4:D916)</f>
        <v>913</v>
      </c>
      <c r="B916" s="10" t="s">
        <v>1443</v>
      </c>
      <c r="C916" s="10" t="s">
        <v>544</v>
      </c>
      <c r="D916" s="52" t="s">
        <v>1444</v>
      </c>
      <c r="E916" s="53" t="str">
        <f t="shared" ref="E916" si="414">+IF(C916="GESTIÓN TERRITORIAL","GET",IF(C916="DERECHOS HUMANOS","DHH",IF(C916="GESTIÓN CORPORATIVA","GCO",IF(C916="PLANEACIÓN ESTRATÉGICA","PLE",IF(C916="GERENCIA DE LA INFORMACIÓN","GDI","N/A")))))</f>
        <v>N/A</v>
      </c>
      <c r="F916" s="53" t="str">
        <f t="shared" si="390"/>
        <v>GCN</v>
      </c>
      <c r="G916" s="53" t="str">
        <f t="shared" ref="G916" si="415">+IF(OR(LEN(H916)=1,LEN(H916)=2),H916,IF(LEN(H916)=4,MID(H916,1,1),MID(H916,1,2)))</f>
        <v>M</v>
      </c>
      <c r="H916" s="54" t="s">
        <v>42</v>
      </c>
      <c r="I916" s="53" t="str">
        <f t="shared" ref="I916" si="416">+IF(OR(E916="",F916="",H916=""),"",CONCATENATE(E916,"-",F916,"-",H916))</f>
        <v>N/A-GCN-M004</v>
      </c>
      <c r="J916" s="61" t="s">
        <v>1943</v>
      </c>
      <c r="K916" s="55" t="s">
        <v>28</v>
      </c>
      <c r="L916" s="56">
        <f t="shared" ref="L916" si="417">+IF(M916=0,"",VALUE(M916))</f>
        <v>43452</v>
      </c>
      <c r="M916" s="57">
        <v>43452</v>
      </c>
      <c r="N916" s="51">
        <f t="shared" ref="N916:N923" ca="1" si="418">+IF(K916="Anulado","",IF(M916="","",DAYS360(M916,TODAY())))</f>
        <v>422</v>
      </c>
      <c r="O916" s="58"/>
      <c r="P916" s="59" t="s">
        <v>1944</v>
      </c>
      <c r="Q916" s="55">
        <v>1</v>
      </c>
      <c r="R916" s="54"/>
      <c r="U916" s="12"/>
      <c r="W916" s="13"/>
      <c r="X916" s="13"/>
      <c r="Y916" s="13"/>
      <c r="Z916" s="14"/>
      <c r="AA916" s="15"/>
    </row>
    <row r="917" spans="1:257" s="11" customFormat="1" ht="18.75" x14ac:dyDescent="0.2">
      <c r="A917" s="51">
        <f>+SUBTOTAL(103,$D$4:D917)</f>
        <v>914</v>
      </c>
      <c r="B917" s="10" t="s">
        <v>1443</v>
      </c>
      <c r="C917" s="10" t="s">
        <v>544</v>
      </c>
      <c r="D917" s="52" t="s">
        <v>1444</v>
      </c>
      <c r="E917" s="53" t="str">
        <f t="shared" si="378"/>
        <v>N/A</v>
      </c>
      <c r="F917" s="53" t="str">
        <f t="shared" si="390"/>
        <v>GCN</v>
      </c>
      <c r="G917" s="53" t="str">
        <f t="shared" si="398"/>
        <v>P</v>
      </c>
      <c r="H917" s="54" t="s">
        <v>57</v>
      </c>
      <c r="I917" s="53" t="str">
        <f t="shared" si="372"/>
        <v>N/A-GCN-P001</v>
      </c>
      <c r="J917" s="61" t="s">
        <v>1448</v>
      </c>
      <c r="K917" s="55" t="s">
        <v>217</v>
      </c>
      <c r="L917" s="56">
        <f t="shared" si="380"/>
        <v>43069</v>
      </c>
      <c r="M917" s="57">
        <v>43069</v>
      </c>
      <c r="N917" s="51" t="str">
        <f t="shared" ca="1" si="418"/>
        <v/>
      </c>
      <c r="O917" s="58">
        <v>43271</v>
      </c>
      <c r="P917" s="59" t="s">
        <v>1584</v>
      </c>
      <c r="Q917" s="55">
        <v>1</v>
      </c>
      <c r="R917" s="54" t="s">
        <v>1449</v>
      </c>
      <c r="U917" s="12"/>
      <c r="W917" s="13"/>
      <c r="X917" s="13"/>
      <c r="Y917" s="13"/>
      <c r="Z917" s="14" t="str">
        <f t="shared" si="373"/>
        <v/>
      </c>
      <c r="AA917" s="15"/>
    </row>
    <row r="918" spans="1:257" s="11" customFormat="1" ht="19.5" x14ac:dyDescent="0.25">
      <c r="A918" s="51">
        <f>+SUBTOTAL(103,$D$4:D918)</f>
        <v>915</v>
      </c>
      <c r="B918" s="10" t="s">
        <v>1443</v>
      </c>
      <c r="C918" s="10" t="s">
        <v>544</v>
      </c>
      <c r="D918" s="84" t="s">
        <v>1444</v>
      </c>
      <c r="E918" s="23" t="str">
        <f t="shared" si="378"/>
        <v>N/A</v>
      </c>
      <c r="F918" s="53" t="str">
        <f t="shared" si="390"/>
        <v>GCN</v>
      </c>
      <c r="G918" s="53" t="str">
        <f t="shared" si="398"/>
        <v>P</v>
      </c>
      <c r="H918" s="24" t="s">
        <v>61</v>
      </c>
      <c r="I918" s="53" t="str">
        <f t="shared" si="372"/>
        <v>N/A-GCN-P002</v>
      </c>
      <c r="J918" s="25" t="s">
        <v>1450</v>
      </c>
      <c r="K918" s="55" t="s">
        <v>217</v>
      </c>
      <c r="L918" s="56">
        <f t="shared" si="380"/>
        <v>43069</v>
      </c>
      <c r="M918" s="26">
        <v>43069</v>
      </c>
      <c r="N918" s="51" t="str">
        <f t="shared" ca="1" si="418"/>
        <v/>
      </c>
      <c r="O918" s="27">
        <v>43243</v>
      </c>
      <c r="P918" s="28" t="s">
        <v>1548</v>
      </c>
      <c r="Q918" s="29">
        <v>1</v>
      </c>
      <c r="R918" s="24" t="s">
        <v>1451</v>
      </c>
      <c r="S918" s="30"/>
      <c r="T918" s="31"/>
      <c r="U918" s="31"/>
      <c r="V918" s="32"/>
      <c r="W918" s="31"/>
      <c r="X918" s="33"/>
      <c r="Y918" s="33"/>
      <c r="Z918" s="33"/>
      <c r="AA918" s="34"/>
      <c r="AB918" s="30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  <c r="DR918" s="31"/>
      <c r="DS918" s="31"/>
      <c r="DT918" s="31"/>
      <c r="DU918" s="31"/>
      <c r="DV918" s="31"/>
      <c r="DW918" s="31"/>
      <c r="DX918" s="31"/>
      <c r="DY918" s="31"/>
      <c r="DZ918" s="31"/>
      <c r="EA918" s="31"/>
      <c r="EB918" s="31"/>
      <c r="EC918" s="31"/>
      <c r="ED918" s="31"/>
      <c r="EE918" s="31"/>
      <c r="EF918" s="31"/>
      <c r="EG918" s="31"/>
      <c r="EH918" s="31"/>
      <c r="EI918" s="31"/>
      <c r="EJ918" s="31"/>
      <c r="EK918" s="31"/>
      <c r="EL918" s="31"/>
      <c r="EM918" s="31"/>
      <c r="EN918" s="31"/>
      <c r="EO918" s="31"/>
      <c r="EP918" s="31"/>
      <c r="EQ918" s="31"/>
      <c r="ER918" s="31"/>
      <c r="ES918" s="31"/>
      <c r="ET918" s="31"/>
      <c r="EU918" s="31"/>
      <c r="EV918" s="31"/>
      <c r="EW918" s="31"/>
      <c r="EX918" s="31"/>
      <c r="EY918" s="31"/>
      <c r="EZ918" s="31"/>
      <c r="FA918" s="31"/>
      <c r="FB918" s="31"/>
      <c r="FC918" s="31"/>
      <c r="FD918" s="31"/>
      <c r="FE918" s="31"/>
      <c r="FF918" s="31"/>
      <c r="FG918" s="31"/>
      <c r="FH918" s="31"/>
      <c r="FI918" s="31"/>
      <c r="FJ918" s="31"/>
      <c r="FK918" s="31"/>
      <c r="FL918" s="31"/>
      <c r="FM918" s="31"/>
      <c r="FN918" s="31"/>
      <c r="FO918" s="31"/>
      <c r="FP918" s="31"/>
      <c r="FQ918" s="31"/>
      <c r="FR918" s="31"/>
      <c r="FS918" s="31"/>
      <c r="FT918" s="31"/>
      <c r="FU918" s="31"/>
      <c r="FV918" s="31"/>
      <c r="FW918" s="31"/>
      <c r="FX918" s="31"/>
      <c r="FY918" s="31"/>
      <c r="FZ918" s="31"/>
      <c r="GA918" s="31"/>
      <c r="GB918" s="31"/>
      <c r="GC918" s="31"/>
      <c r="GD918" s="31"/>
      <c r="GE918" s="31"/>
      <c r="GF918" s="31"/>
      <c r="GG918" s="31"/>
      <c r="GH918" s="31"/>
      <c r="GI918" s="31"/>
      <c r="GJ918" s="31"/>
      <c r="GK918" s="31"/>
      <c r="GL918" s="31"/>
      <c r="GM918" s="31"/>
      <c r="GN918" s="31"/>
      <c r="GO918" s="31"/>
      <c r="GP918" s="31"/>
      <c r="GQ918" s="31"/>
      <c r="GR918" s="31"/>
      <c r="GS918" s="31"/>
      <c r="GT918" s="31"/>
      <c r="GU918" s="31"/>
      <c r="GV918" s="31"/>
      <c r="GW918" s="31"/>
      <c r="GX918" s="31"/>
      <c r="GY918" s="31"/>
      <c r="GZ918" s="31"/>
      <c r="HA918" s="31"/>
      <c r="HB918" s="31"/>
      <c r="HC918" s="31"/>
      <c r="HD918" s="31"/>
      <c r="HE918" s="31"/>
      <c r="HF918" s="31"/>
      <c r="HG918" s="31"/>
      <c r="HH918" s="31"/>
      <c r="HI918" s="31"/>
      <c r="HJ918" s="31"/>
      <c r="HK918" s="31"/>
      <c r="HL918" s="31"/>
      <c r="HM918" s="31"/>
      <c r="HN918" s="31"/>
      <c r="HO918" s="31"/>
      <c r="HP918" s="31"/>
      <c r="HQ918" s="31"/>
      <c r="HR918" s="31"/>
      <c r="HS918" s="31"/>
      <c r="HT918" s="31"/>
      <c r="HU918" s="31"/>
      <c r="HV918" s="31"/>
      <c r="HW918" s="31"/>
      <c r="HX918" s="31"/>
      <c r="HY918" s="31"/>
      <c r="HZ918" s="31"/>
      <c r="IA918" s="31"/>
      <c r="IB918" s="31"/>
      <c r="IC918" s="31"/>
      <c r="ID918" s="31"/>
      <c r="IE918" s="31"/>
      <c r="IF918" s="31"/>
      <c r="IG918" s="31"/>
      <c r="IH918" s="31"/>
      <c r="II918" s="31"/>
      <c r="IJ918" s="31"/>
      <c r="IK918" s="31"/>
      <c r="IL918" s="31"/>
      <c r="IM918" s="31"/>
      <c r="IN918" s="31"/>
      <c r="IO918" s="31"/>
      <c r="IP918" s="31"/>
      <c r="IQ918" s="31"/>
      <c r="IR918" s="31"/>
      <c r="IS918" s="31"/>
      <c r="IT918" s="31"/>
      <c r="IU918" s="31"/>
      <c r="IV918" s="31"/>
      <c r="IW918" s="31"/>
    </row>
    <row r="919" spans="1:257" s="11" customFormat="1" ht="19.5" x14ac:dyDescent="0.25">
      <c r="A919" s="51">
        <f>+SUBTOTAL(103,$D$4:D919)</f>
        <v>916</v>
      </c>
      <c r="B919" s="10" t="s">
        <v>1443</v>
      </c>
      <c r="C919" s="10" t="s">
        <v>544</v>
      </c>
      <c r="D919" s="52" t="s">
        <v>1444</v>
      </c>
      <c r="E919" s="53" t="str">
        <f t="shared" si="378"/>
        <v>N/A</v>
      </c>
      <c r="F919" s="53" t="str">
        <f t="shared" si="390"/>
        <v>GCN</v>
      </c>
      <c r="G919" s="53" t="str">
        <f t="shared" si="398"/>
        <v>P</v>
      </c>
      <c r="H919" s="24" t="s">
        <v>64</v>
      </c>
      <c r="I919" s="53" t="str">
        <f t="shared" si="372"/>
        <v>N/A-GCN-P003</v>
      </c>
      <c r="J919" s="61" t="s">
        <v>1916</v>
      </c>
      <c r="K919" s="55" t="s">
        <v>217</v>
      </c>
      <c r="L919" s="56">
        <f t="shared" si="380"/>
        <v>43439</v>
      </c>
      <c r="M919" s="57">
        <v>43439</v>
      </c>
      <c r="N919" s="51" t="str">
        <f t="shared" ca="1" si="418"/>
        <v/>
      </c>
      <c r="O919" s="58">
        <v>43732</v>
      </c>
      <c r="P919" s="59" t="s">
        <v>2095</v>
      </c>
      <c r="Q919" s="55">
        <v>1</v>
      </c>
      <c r="R919" s="54" t="s">
        <v>197</v>
      </c>
      <c r="S919" s="30"/>
      <c r="T919" s="31"/>
      <c r="U919" s="31"/>
      <c r="V919" s="32"/>
      <c r="W919" s="31"/>
      <c r="X919" s="33"/>
      <c r="Y919" s="33"/>
      <c r="Z919" s="33"/>
      <c r="AA919" s="34"/>
      <c r="AB919" s="30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  <c r="DR919" s="31"/>
      <c r="DS919" s="31"/>
      <c r="DT919" s="31"/>
      <c r="DU919" s="31"/>
      <c r="DV919" s="31"/>
      <c r="DW919" s="31"/>
      <c r="DX919" s="31"/>
      <c r="DY919" s="31"/>
      <c r="DZ919" s="31"/>
      <c r="EA919" s="31"/>
      <c r="EB919" s="31"/>
      <c r="EC919" s="31"/>
      <c r="ED919" s="31"/>
      <c r="EE919" s="31"/>
      <c r="EF919" s="31"/>
      <c r="EG919" s="31"/>
      <c r="EH919" s="31"/>
      <c r="EI919" s="31"/>
      <c r="EJ919" s="31"/>
      <c r="EK919" s="31"/>
      <c r="EL919" s="31"/>
      <c r="EM919" s="31"/>
      <c r="EN919" s="31"/>
      <c r="EO919" s="31"/>
      <c r="EP919" s="31"/>
      <c r="EQ919" s="31"/>
      <c r="ER919" s="31"/>
      <c r="ES919" s="31"/>
      <c r="ET919" s="31"/>
      <c r="EU919" s="31"/>
      <c r="EV919" s="31"/>
      <c r="EW919" s="31"/>
      <c r="EX919" s="31"/>
      <c r="EY919" s="31"/>
      <c r="EZ919" s="31"/>
      <c r="FA919" s="31"/>
      <c r="FB919" s="31"/>
      <c r="FC919" s="31"/>
      <c r="FD919" s="31"/>
      <c r="FE919" s="31"/>
      <c r="FF919" s="31"/>
      <c r="FG919" s="31"/>
      <c r="FH919" s="31"/>
      <c r="FI919" s="31"/>
      <c r="FJ919" s="31"/>
      <c r="FK919" s="31"/>
      <c r="FL919" s="31"/>
      <c r="FM919" s="31"/>
      <c r="FN919" s="31"/>
      <c r="FO919" s="31"/>
      <c r="FP919" s="31"/>
      <c r="FQ919" s="31"/>
      <c r="FR919" s="31"/>
      <c r="FS919" s="31"/>
      <c r="FT919" s="31"/>
      <c r="FU919" s="31"/>
      <c r="FV919" s="31"/>
      <c r="FW919" s="31"/>
      <c r="FX919" s="31"/>
      <c r="FY919" s="31"/>
      <c r="FZ919" s="31"/>
      <c r="GA919" s="31"/>
      <c r="GB919" s="31"/>
      <c r="GC919" s="31"/>
      <c r="GD919" s="31"/>
      <c r="GE919" s="31"/>
      <c r="GF919" s="31"/>
      <c r="GG919" s="31"/>
      <c r="GH919" s="31"/>
      <c r="GI919" s="31"/>
      <c r="GJ919" s="31"/>
      <c r="GK919" s="31"/>
      <c r="GL919" s="31"/>
      <c r="GM919" s="31"/>
      <c r="GN919" s="31"/>
      <c r="GO919" s="31"/>
      <c r="GP919" s="31"/>
      <c r="GQ919" s="31"/>
      <c r="GR919" s="31"/>
      <c r="GS919" s="31"/>
      <c r="GT919" s="31"/>
      <c r="GU919" s="31"/>
      <c r="GV919" s="31"/>
      <c r="GW919" s="31"/>
      <c r="GX919" s="31"/>
      <c r="GY919" s="31"/>
      <c r="GZ919" s="31"/>
      <c r="HA919" s="31"/>
      <c r="HB919" s="31"/>
      <c r="HC919" s="31"/>
      <c r="HD919" s="31"/>
      <c r="HE919" s="31"/>
      <c r="HF919" s="31"/>
      <c r="HG919" s="31"/>
      <c r="HH919" s="31"/>
      <c r="HI919" s="31"/>
      <c r="HJ919" s="31"/>
      <c r="HK919" s="31"/>
      <c r="HL919" s="31"/>
      <c r="HM919" s="31"/>
      <c r="HN919" s="31"/>
      <c r="HO919" s="31"/>
      <c r="HP919" s="31"/>
      <c r="HQ919" s="31"/>
      <c r="HR919" s="31"/>
      <c r="HS919" s="31"/>
      <c r="HT919" s="31"/>
      <c r="HU919" s="31"/>
      <c r="HV919" s="31"/>
      <c r="HW919" s="31"/>
      <c r="HX919" s="31"/>
      <c r="HY919" s="31"/>
      <c r="HZ919" s="31"/>
      <c r="IA919" s="31"/>
      <c r="IB919" s="31"/>
      <c r="IC919" s="31"/>
      <c r="ID919" s="31"/>
      <c r="IE919" s="31"/>
      <c r="IF919" s="31"/>
      <c r="IG919" s="31"/>
      <c r="IH919" s="31"/>
      <c r="II919" s="31"/>
      <c r="IJ919" s="31"/>
      <c r="IK919" s="31"/>
      <c r="IL919" s="31"/>
      <c r="IM919" s="31"/>
      <c r="IN919" s="31"/>
      <c r="IO919" s="31"/>
      <c r="IP919" s="31"/>
      <c r="IQ919" s="31"/>
      <c r="IR919" s="31"/>
      <c r="IS919" s="31"/>
      <c r="IT919" s="31"/>
      <c r="IU919" s="31"/>
      <c r="IV919" s="31"/>
      <c r="IW919" s="31"/>
    </row>
    <row r="920" spans="1:257" s="11" customFormat="1" ht="19.5" x14ac:dyDescent="0.25">
      <c r="A920" s="51">
        <f>+SUBTOTAL(103,$D$4:D920)</f>
        <v>917</v>
      </c>
      <c r="B920" s="10" t="s">
        <v>1443</v>
      </c>
      <c r="C920" s="10" t="s">
        <v>544</v>
      </c>
      <c r="D920" s="52" t="s">
        <v>1444</v>
      </c>
      <c r="E920" s="53" t="str">
        <f t="shared" si="378"/>
        <v>N/A</v>
      </c>
      <c r="F920" s="53" t="str">
        <f t="shared" si="390"/>
        <v>GCN</v>
      </c>
      <c r="G920" s="53" t="s">
        <v>1957</v>
      </c>
      <c r="H920" s="24" t="s">
        <v>67</v>
      </c>
      <c r="I920" s="53" t="str">
        <f t="shared" si="372"/>
        <v>N/A-GCN-P004</v>
      </c>
      <c r="J920" s="61" t="s">
        <v>2002</v>
      </c>
      <c r="K920" s="55" t="s">
        <v>217</v>
      </c>
      <c r="L920" s="56">
        <f t="shared" si="380"/>
        <v>43595</v>
      </c>
      <c r="M920" s="57">
        <v>43595</v>
      </c>
      <c r="N920" s="51" t="str">
        <f t="shared" ca="1" si="418"/>
        <v/>
      </c>
      <c r="O920" s="58">
        <v>43732</v>
      </c>
      <c r="P920" s="59" t="s">
        <v>2096</v>
      </c>
      <c r="Q920" s="55">
        <v>1</v>
      </c>
      <c r="R920" s="54" t="s">
        <v>197</v>
      </c>
      <c r="S920" s="30"/>
      <c r="T920" s="31"/>
      <c r="U920" s="31"/>
      <c r="V920" s="32"/>
      <c r="W920" s="31"/>
      <c r="X920" s="33"/>
      <c r="Y920" s="33"/>
      <c r="Z920" s="33"/>
      <c r="AA920" s="34"/>
      <c r="AB920" s="30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  <c r="DR920" s="31"/>
      <c r="DS920" s="31"/>
      <c r="DT920" s="31"/>
      <c r="DU920" s="31"/>
      <c r="DV920" s="31"/>
      <c r="DW920" s="31"/>
      <c r="DX920" s="31"/>
      <c r="DY920" s="31"/>
      <c r="DZ920" s="31"/>
      <c r="EA920" s="31"/>
      <c r="EB920" s="31"/>
      <c r="EC920" s="31"/>
      <c r="ED920" s="31"/>
      <c r="EE920" s="31"/>
      <c r="EF920" s="31"/>
      <c r="EG920" s="31"/>
      <c r="EH920" s="31"/>
      <c r="EI920" s="31"/>
      <c r="EJ920" s="31"/>
      <c r="EK920" s="31"/>
      <c r="EL920" s="31"/>
      <c r="EM920" s="31"/>
      <c r="EN920" s="31"/>
      <c r="EO920" s="31"/>
      <c r="EP920" s="31"/>
      <c r="EQ920" s="31"/>
      <c r="ER920" s="31"/>
      <c r="ES920" s="31"/>
      <c r="ET920" s="31"/>
      <c r="EU920" s="31"/>
      <c r="EV920" s="31"/>
      <c r="EW920" s="31"/>
      <c r="EX920" s="31"/>
      <c r="EY920" s="31"/>
      <c r="EZ920" s="31"/>
      <c r="FA920" s="31"/>
      <c r="FB920" s="31"/>
      <c r="FC920" s="31"/>
      <c r="FD920" s="31"/>
      <c r="FE920" s="31"/>
      <c r="FF920" s="31"/>
      <c r="FG920" s="31"/>
      <c r="FH920" s="31"/>
      <c r="FI920" s="31"/>
      <c r="FJ920" s="31"/>
      <c r="FK920" s="31"/>
      <c r="FL920" s="31"/>
      <c r="FM920" s="31"/>
      <c r="FN920" s="31"/>
      <c r="FO920" s="31"/>
      <c r="FP920" s="31"/>
      <c r="FQ920" s="31"/>
      <c r="FR920" s="31"/>
      <c r="FS920" s="31"/>
      <c r="FT920" s="31"/>
      <c r="FU920" s="31"/>
      <c r="FV920" s="31"/>
      <c r="FW920" s="31"/>
      <c r="FX920" s="31"/>
      <c r="FY920" s="31"/>
      <c r="FZ920" s="31"/>
      <c r="GA920" s="31"/>
      <c r="GB920" s="31"/>
      <c r="GC920" s="31"/>
      <c r="GD920" s="31"/>
      <c r="GE920" s="31"/>
      <c r="GF920" s="31"/>
      <c r="GG920" s="31"/>
      <c r="GH920" s="31"/>
      <c r="GI920" s="31"/>
      <c r="GJ920" s="31"/>
      <c r="GK920" s="31"/>
      <c r="GL920" s="31"/>
      <c r="GM920" s="31"/>
      <c r="GN920" s="31"/>
      <c r="GO920" s="31"/>
      <c r="GP920" s="31"/>
      <c r="GQ920" s="31"/>
      <c r="GR920" s="31"/>
      <c r="GS920" s="31"/>
      <c r="GT920" s="31"/>
      <c r="GU920" s="31"/>
      <c r="GV920" s="31"/>
      <c r="GW920" s="31"/>
      <c r="GX920" s="31"/>
      <c r="GY920" s="31"/>
      <c r="GZ920" s="31"/>
      <c r="HA920" s="31"/>
      <c r="HB920" s="31"/>
      <c r="HC920" s="31"/>
      <c r="HD920" s="31"/>
      <c r="HE920" s="31"/>
      <c r="HF920" s="31"/>
      <c r="HG920" s="31"/>
      <c r="HH920" s="31"/>
      <c r="HI920" s="31"/>
      <c r="HJ920" s="31"/>
      <c r="HK920" s="31"/>
      <c r="HL920" s="31"/>
      <c r="HM920" s="31"/>
      <c r="HN920" s="31"/>
      <c r="HO920" s="31"/>
      <c r="HP920" s="31"/>
      <c r="HQ920" s="31"/>
      <c r="HR920" s="31"/>
      <c r="HS920" s="31"/>
      <c r="HT920" s="31"/>
      <c r="HU920" s="31"/>
      <c r="HV920" s="31"/>
      <c r="HW920" s="31"/>
      <c r="HX920" s="31"/>
      <c r="HY920" s="31"/>
      <c r="HZ920" s="31"/>
      <c r="IA920" s="31"/>
      <c r="IB920" s="31"/>
      <c r="IC920" s="31"/>
      <c r="ID920" s="31"/>
      <c r="IE920" s="31"/>
      <c r="IF920" s="31"/>
      <c r="IG920" s="31"/>
      <c r="IH920" s="31"/>
      <c r="II920" s="31"/>
      <c r="IJ920" s="31"/>
      <c r="IK920" s="31"/>
      <c r="IL920" s="31"/>
      <c r="IM920" s="31"/>
      <c r="IN920" s="31"/>
      <c r="IO920" s="31"/>
      <c r="IP920" s="31"/>
      <c r="IQ920" s="31"/>
      <c r="IR920" s="31"/>
      <c r="IS920" s="31"/>
      <c r="IT920" s="31"/>
      <c r="IU920" s="31"/>
      <c r="IV920" s="31"/>
      <c r="IW920" s="31"/>
    </row>
    <row r="921" spans="1:257" s="60" customFormat="1" ht="19.5" x14ac:dyDescent="0.25">
      <c r="A921" s="51">
        <f>+SUBTOTAL(103,$D$4:D921)</f>
        <v>918</v>
      </c>
      <c r="B921" s="52" t="s">
        <v>1443</v>
      </c>
      <c r="C921" s="52" t="s">
        <v>544</v>
      </c>
      <c r="D921" s="52" t="s">
        <v>1444</v>
      </c>
      <c r="E921" s="53" t="str">
        <f t="shared" ref="E921:E922" si="419">+IF(C921="GESTIÓN TERRITORIAL","GET",IF(C921="DERECHOS HUMANOS","DHH",IF(C921="GESTIÓN CORPORATIVA","GCO",IF(C921="PLANEACIÓN ESTRATÉGICA","PLE",IF(C921="GERENCIA DE LA INFORMACIÓN","GDI","N/A")))))</f>
        <v>N/A</v>
      </c>
      <c r="F921" s="53" t="str">
        <f t="shared" ref="F921:F922" si="420">+VLOOKUP(D921,$U$989:$V$1007,2,FALSE)</f>
        <v>GCN</v>
      </c>
      <c r="G921" s="53" t="s">
        <v>1957</v>
      </c>
      <c r="H921" s="24" t="s">
        <v>70</v>
      </c>
      <c r="I921" s="53" t="str">
        <f t="shared" si="372"/>
        <v>N/A-GCN-P005</v>
      </c>
      <c r="J921" s="61" t="s">
        <v>2098</v>
      </c>
      <c r="K921" s="55" t="s">
        <v>28</v>
      </c>
      <c r="L921" s="56">
        <f t="shared" si="380"/>
        <v>43732</v>
      </c>
      <c r="M921" s="57">
        <v>43732</v>
      </c>
      <c r="N921" s="51">
        <f t="shared" ca="1" si="418"/>
        <v>146</v>
      </c>
      <c r="O921" s="58"/>
      <c r="P921" s="59" t="s">
        <v>2097</v>
      </c>
      <c r="Q921" s="55">
        <v>1</v>
      </c>
      <c r="R921" s="54" t="s">
        <v>197</v>
      </c>
      <c r="S921" s="30"/>
      <c r="T921" s="31"/>
      <c r="U921" s="31"/>
      <c r="V921" s="32"/>
      <c r="W921" s="31"/>
      <c r="X921" s="33"/>
      <c r="Y921" s="33"/>
      <c r="Z921" s="33"/>
      <c r="AA921" s="34"/>
      <c r="AB921" s="30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  <c r="DR921" s="31"/>
      <c r="DS921" s="31"/>
      <c r="DT921" s="31"/>
      <c r="DU921" s="31"/>
      <c r="DV921" s="31"/>
      <c r="DW921" s="31"/>
      <c r="DX921" s="31"/>
      <c r="DY921" s="31"/>
      <c r="DZ921" s="31"/>
      <c r="EA921" s="31"/>
      <c r="EB921" s="31"/>
      <c r="EC921" s="31"/>
      <c r="ED921" s="31"/>
      <c r="EE921" s="31"/>
      <c r="EF921" s="31"/>
      <c r="EG921" s="31"/>
      <c r="EH921" s="31"/>
      <c r="EI921" s="31"/>
      <c r="EJ921" s="31"/>
      <c r="EK921" s="31"/>
      <c r="EL921" s="31"/>
      <c r="EM921" s="31"/>
      <c r="EN921" s="31"/>
      <c r="EO921" s="31"/>
      <c r="EP921" s="31"/>
      <c r="EQ921" s="31"/>
      <c r="ER921" s="31"/>
      <c r="ES921" s="31"/>
      <c r="ET921" s="31"/>
      <c r="EU921" s="31"/>
      <c r="EV921" s="31"/>
      <c r="EW921" s="31"/>
      <c r="EX921" s="31"/>
      <c r="EY921" s="31"/>
      <c r="EZ921" s="31"/>
      <c r="FA921" s="31"/>
      <c r="FB921" s="31"/>
      <c r="FC921" s="31"/>
      <c r="FD921" s="31"/>
      <c r="FE921" s="31"/>
      <c r="FF921" s="31"/>
      <c r="FG921" s="31"/>
      <c r="FH921" s="31"/>
      <c r="FI921" s="31"/>
      <c r="FJ921" s="31"/>
      <c r="FK921" s="31"/>
      <c r="FL921" s="31"/>
      <c r="FM921" s="31"/>
      <c r="FN921" s="31"/>
      <c r="FO921" s="31"/>
      <c r="FP921" s="31"/>
      <c r="FQ921" s="31"/>
      <c r="FR921" s="31"/>
      <c r="FS921" s="31"/>
      <c r="FT921" s="31"/>
      <c r="FU921" s="31"/>
      <c r="FV921" s="31"/>
      <c r="FW921" s="31"/>
      <c r="FX921" s="31"/>
      <c r="FY921" s="31"/>
      <c r="FZ921" s="31"/>
      <c r="GA921" s="31"/>
      <c r="GB921" s="31"/>
      <c r="GC921" s="31"/>
      <c r="GD921" s="31"/>
      <c r="GE921" s="31"/>
      <c r="GF921" s="31"/>
      <c r="GG921" s="31"/>
      <c r="GH921" s="31"/>
      <c r="GI921" s="31"/>
      <c r="GJ921" s="31"/>
      <c r="GK921" s="31"/>
      <c r="GL921" s="31"/>
      <c r="GM921" s="31"/>
      <c r="GN921" s="31"/>
      <c r="GO921" s="31"/>
      <c r="GP921" s="31"/>
      <c r="GQ921" s="31"/>
      <c r="GR921" s="31"/>
      <c r="GS921" s="31"/>
      <c r="GT921" s="31"/>
      <c r="GU921" s="31"/>
      <c r="GV921" s="31"/>
      <c r="GW921" s="31"/>
      <c r="GX921" s="31"/>
      <c r="GY921" s="31"/>
      <c r="GZ921" s="31"/>
      <c r="HA921" s="31"/>
      <c r="HB921" s="31"/>
      <c r="HC921" s="31"/>
      <c r="HD921" s="31"/>
      <c r="HE921" s="31"/>
      <c r="HF921" s="31"/>
      <c r="HG921" s="31"/>
      <c r="HH921" s="31"/>
      <c r="HI921" s="31"/>
      <c r="HJ921" s="31"/>
      <c r="HK921" s="31"/>
      <c r="HL921" s="31"/>
      <c r="HM921" s="31"/>
      <c r="HN921" s="31"/>
      <c r="HO921" s="31"/>
      <c r="HP921" s="31"/>
      <c r="HQ921" s="31"/>
      <c r="HR921" s="31"/>
      <c r="HS921" s="31"/>
      <c r="HT921" s="31"/>
      <c r="HU921" s="31"/>
      <c r="HV921" s="31"/>
      <c r="HW921" s="31"/>
      <c r="HX921" s="31"/>
      <c r="HY921" s="31"/>
      <c r="HZ921" s="31"/>
      <c r="IA921" s="31"/>
      <c r="IB921" s="31"/>
      <c r="IC921" s="31"/>
      <c r="ID921" s="31"/>
      <c r="IE921" s="31"/>
      <c r="IF921" s="31"/>
      <c r="IG921" s="31"/>
      <c r="IH921" s="31"/>
      <c r="II921" s="31"/>
      <c r="IJ921" s="31"/>
      <c r="IK921" s="31"/>
      <c r="IL921" s="31"/>
      <c r="IM921" s="31"/>
      <c r="IN921" s="31"/>
      <c r="IO921" s="31"/>
      <c r="IP921" s="31"/>
      <c r="IQ921" s="31"/>
      <c r="IR921" s="31"/>
      <c r="IS921" s="31"/>
      <c r="IT921" s="31"/>
      <c r="IU921" s="31"/>
      <c r="IV921" s="31"/>
      <c r="IW921" s="31"/>
    </row>
    <row r="922" spans="1:257" s="60" customFormat="1" ht="19.5" x14ac:dyDescent="0.25">
      <c r="A922" s="51">
        <f>+SUBTOTAL(103,$D$4:D922)</f>
        <v>919</v>
      </c>
      <c r="B922" s="52" t="s">
        <v>1443</v>
      </c>
      <c r="C922" s="52" t="s">
        <v>544</v>
      </c>
      <c r="D922" s="52" t="s">
        <v>1444</v>
      </c>
      <c r="E922" s="53" t="str">
        <f t="shared" si="419"/>
        <v>N/A</v>
      </c>
      <c r="F922" s="53" t="str">
        <f t="shared" si="420"/>
        <v>GCN</v>
      </c>
      <c r="G922" s="53" t="s">
        <v>1957</v>
      </c>
      <c r="H922" s="24" t="s">
        <v>73</v>
      </c>
      <c r="I922" s="53" t="str">
        <f t="shared" si="372"/>
        <v>N/A-GCN-P006</v>
      </c>
      <c r="J922" s="61" t="s">
        <v>2099</v>
      </c>
      <c r="K922" s="55" t="s">
        <v>28</v>
      </c>
      <c r="L922" s="56">
        <f t="shared" si="380"/>
        <v>43732</v>
      </c>
      <c r="M922" s="57">
        <v>43732</v>
      </c>
      <c r="N922" s="51">
        <f t="shared" ca="1" si="418"/>
        <v>146</v>
      </c>
      <c r="O922" s="58"/>
      <c r="P922" s="59" t="s">
        <v>2097</v>
      </c>
      <c r="Q922" s="55">
        <v>1</v>
      </c>
      <c r="R922" s="54" t="s">
        <v>197</v>
      </c>
      <c r="S922" s="30"/>
      <c r="T922" s="31"/>
      <c r="U922" s="31"/>
      <c r="V922" s="32"/>
      <c r="W922" s="31"/>
      <c r="X922" s="33"/>
      <c r="Y922" s="33"/>
      <c r="Z922" s="33"/>
      <c r="AA922" s="34"/>
      <c r="AB922" s="30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  <c r="DR922" s="31"/>
      <c r="DS922" s="31"/>
      <c r="DT922" s="31"/>
      <c r="DU922" s="31"/>
      <c r="DV922" s="31"/>
      <c r="DW922" s="31"/>
      <c r="DX922" s="31"/>
      <c r="DY922" s="31"/>
      <c r="DZ922" s="31"/>
      <c r="EA922" s="31"/>
      <c r="EB922" s="31"/>
      <c r="EC922" s="31"/>
      <c r="ED922" s="31"/>
      <c r="EE922" s="31"/>
      <c r="EF922" s="31"/>
      <c r="EG922" s="31"/>
      <c r="EH922" s="31"/>
      <c r="EI922" s="31"/>
      <c r="EJ922" s="31"/>
      <c r="EK922" s="31"/>
      <c r="EL922" s="31"/>
      <c r="EM922" s="31"/>
      <c r="EN922" s="31"/>
      <c r="EO922" s="31"/>
      <c r="EP922" s="31"/>
      <c r="EQ922" s="31"/>
      <c r="ER922" s="31"/>
      <c r="ES922" s="31"/>
      <c r="ET922" s="31"/>
      <c r="EU922" s="31"/>
      <c r="EV922" s="31"/>
      <c r="EW922" s="31"/>
      <c r="EX922" s="31"/>
      <c r="EY922" s="31"/>
      <c r="EZ922" s="31"/>
      <c r="FA922" s="31"/>
      <c r="FB922" s="31"/>
      <c r="FC922" s="31"/>
      <c r="FD922" s="31"/>
      <c r="FE922" s="31"/>
      <c r="FF922" s="31"/>
      <c r="FG922" s="31"/>
      <c r="FH922" s="31"/>
      <c r="FI922" s="31"/>
      <c r="FJ922" s="31"/>
      <c r="FK922" s="31"/>
      <c r="FL922" s="31"/>
      <c r="FM922" s="31"/>
      <c r="FN922" s="31"/>
      <c r="FO922" s="31"/>
      <c r="FP922" s="31"/>
      <c r="FQ922" s="31"/>
      <c r="FR922" s="31"/>
      <c r="FS922" s="31"/>
      <c r="FT922" s="31"/>
      <c r="FU922" s="31"/>
      <c r="FV922" s="31"/>
      <c r="FW922" s="31"/>
      <c r="FX922" s="31"/>
      <c r="FY922" s="31"/>
      <c r="FZ922" s="31"/>
      <c r="GA922" s="31"/>
      <c r="GB922" s="31"/>
      <c r="GC922" s="31"/>
      <c r="GD922" s="31"/>
      <c r="GE922" s="31"/>
      <c r="GF922" s="31"/>
      <c r="GG922" s="31"/>
      <c r="GH922" s="31"/>
      <c r="GI922" s="31"/>
      <c r="GJ922" s="31"/>
      <c r="GK922" s="31"/>
      <c r="GL922" s="31"/>
      <c r="GM922" s="31"/>
      <c r="GN922" s="31"/>
      <c r="GO922" s="31"/>
      <c r="GP922" s="31"/>
      <c r="GQ922" s="31"/>
      <c r="GR922" s="31"/>
      <c r="GS922" s="31"/>
      <c r="GT922" s="31"/>
      <c r="GU922" s="31"/>
      <c r="GV922" s="31"/>
      <c r="GW922" s="31"/>
      <c r="GX922" s="31"/>
      <c r="GY922" s="31"/>
      <c r="GZ922" s="31"/>
      <c r="HA922" s="31"/>
      <c r="HB922" s="31"/>
      <c r="HC922" s="31"/>
      <c r="HD922" s="31"/>
      <c r="HE922" s="31"/>
      <c r="HF922" s="31"/>
      <c r="HG922" s="31"/>
      <c r="HH922" s="31"/>
      <c r="HI922" s="31"/>
      <c r="HJ922" s="31"/>
      <c r="HK922" s="31"/>
      <c r="HL922" s="31"/>
      <c r="HM922" s="31"/>
      <c r="HN922" s="31"/>
      <c r="HO922" s="31"/>
      <c r="HP922" s="31"/>
      <c r="HQ922" s="31"/>
      <c r="HR922" s="31"/>
      <c r="HS922" s="31"/>
      <c r="HT922" s="31"/>
      <c r="HU922" s="31"/>
      <c r="HV922" s="31"/>
      <c r="HW922" s="31"/>
      <c r="HX922" s="31"/>
      <c r="HY922" s="31"/>
      <c r="HZ922" s="31"/>
      <c r="IA922" s="31"/>
      <c r="IB922" s="31"/>
      <c r="IC922" s="31"/>
      <c r="ID922" s="31"/>
      <c r="IE922" s="31"/>
      <c r="IF922" s="31"/>
      <c r="IG922" s="31"/>
      <c r="IH922" s="31"/>
      <c r="II922" s="31"/>
      <c r="IJ922" s="31"/>
      <c r="IK922" s="31"/>
      <c r="IL922" s="31"/>
      <c r="IM922" s="31"/>
      <c r="IN922" s="31"/>
      <c r="IO922" s="31"/>
      <c r="IP922" s="31"/>
      <c r="IQ922" s="31"/>
      <c r="IR922" s="31"/>
      <c r="IS922" s="31"/>
      <c r="IT922" s="31"/>
      <c r="IU922" s="31"/>
      <c r="IV922" s="31"/>
      <c r="IW922" s="31"/>
    </row>
    <row r="923" spans="1:257" s="11" customFormat="1" ht="18.75" x14ac:dyDescent="0.2">
      <c r="A923" s="51">
        <f>+SUBTOTAL(103,$D$4:D923)</f>
        <v>920</v>
      </c>
      <c r="B923" s="10" t="s">
        <v>1443</v>
      </c>
      <c r="C923" s="10" t="s">
        <v>544</v>
      </c>
      <c r="D923" s="52" t="s">
        <v>1444</v>
      </c>
      <c r="E923" s="53" t="str">
        <f t="shared" si="378"/>
        <v>N/A</v>
      </c>
      <c r="F923" s="53" t="str">
        <f t="shared" si="390"/>
        <v>GCN</v>
      </c>
      <c r="G923" s="53" t="str">
        <f t="shared" si="398"/>
        <v>IN</v>
      </c>
      <c r="H923" s="54" t="s">
        <v>84</v>
      </c>
      <c r="I923" s="53" t="str">
        <f t="shared" si="372"/>
        <v>N/A-GCN-IN001</v>
      </c>
      <c r="J923" s="61" t="s">
        <v>1452</v>
      </c>
      <c r="K923" s="55" t="s">
        <v>217</v>
      </c>
      <c r="L923" s="56">
        <f t="shared" si="380"/>
        <v>43069</v>
      </c>
      <c r="M923" s="57">
        <v>43069</v>
      </c>
      <c r="N923" s="51" t="str">
        <f t="shared" ca="1" si="418"/>
        <v/>
      </c>
      <c r="O923" s="58">
        <v>43271</v>
      </c>
      <c r="P923" s="59" t="s">
        <v>1584</v>
      </c>
      <c r="Q923" s="55">
        <v>1</v>
      </c>
      <c r="R923" s="54" t="s">
        <v>1453</v>
      </c>
      <c r="U923" s="12"/>
      <c r="W923" s="13"/>
      <c r="X923" s="13"/>
      <c r="Y923" s="13"/>
      <c r="Z923" s="14" t="str">
        <f t="shared" si="373"/>
        <v/>
      </c>
      <c r="AA923" s="15"/>
    </row>
    <row r="924" spans="1:257" s="11" customFormat="1" ht="18.75" x14ac:dyDescent="0.2">
      <c r="A924" s="51">
        <f>+SUBTOTAL(103,$D$4:D924)</f>
        <v>921</v>
      </c>
      <c r="B924" s="10" t="s">
        <v>1443</v>
      </c>
      <c r="C924" s="10" t="s">
        <v>544</v>
      </c>
      <c r="D924" s="52" t="s">
        <v>1444</v>
      </c>
      <c r="E924" s="53" t="str">
        <f t="shared" ref="E924:E925" si="421">+IF(C924="GESTIÓN TERRITORIAL","GET",IF(C924="DERECHOS HUMANOS","DHH",IF(C924="GESTIÓN CORPORATIVA","GCO",IF(C924="PLANEACIÓN ESTRATÉGICA","PLE",IF(C924="GERENCIA DE LA INFORMACIÓN","GDI","N/A")))))</f>
        <v>N/A</v>
      </c>
      <c r="F924" s="53" t="str">
        <f t="shared" si="390"/>
        <v>GCN</v>
      </c>
      <c r="G924" s="53" t="str">
        <f t="shared" ref="G924" si="422">+IF(OR(LEN(H924)=1,LEN(H924)=2),H924,IF(LEN(H924)=4,MID(H924,1,1),MID(H924,1,2)))</f>
        <v>IN</v>
      </c>
      <c r="H924" s="54" t="s">
        <v>87</v>
      </c>
      <c r="I924" s="53" t="str">
        <f t="shared" ref="I924:I925" si="423">+IF(OR(E924="",F924="",H924=""),"",CONCATENATE(E924,"-",F924,"-",H924))</f>
        <v>N/A-GCN-IN002</v>
      </c>
      <c r="J924" s="61" t="s">
        <v>1816</v>
      </c>
      <c r="K924" s="55" t="s">
        <v>28</v>
      </c>
      <c r="L924" s="56">
        <f t="shared" ref="L924:L925" si="424">+IF(M924=0,"",VALUE(M924))</f>
        <v>43369</v>
      </c>
      <c r="M924" s="57">
        <v>43369</v>
      </c>
      <c r="N924" s="51">
        <f t="shared" ref="N924" ca="1" si="425">+IF(K924="Anulado","",IF(M924="","",DAYS360(M924,TODAY())))</f>
        <v>504</v>
      </c>
      <c r="O924" s="58"/>
      <c r="P924" s="59" t="s">
        <v>1817</v>
      </c>
      <c r="Q924" s="55">
        <v>1</v>
      </c>
      <c r="R924" s="54"/>
      <c r="U924" s="12"/>
      <c r="W924" s="13"/>
      <c r="X924" s="13"/>
      <c r="Y924" s="13"/>
      <c r="Z924" s="14"/>
      <c r="AA924" s="15"/>
    </row>
    <row r="925" spans="1:257" s="11" customFormat="1" ht="18.75" x14ac:dyDescent="0.2">
      <c r="A925" s="51">
        <f>+SUBTOTAL(103,$D$4:D925)</f>
        <v>922</v>
      </c>
      <c r="B925" s="10" t="s">
        <v>1443</v>
      </c>
      <c r="C925" s="10" t="s">
        <v>544</v>
      </c>
      <c r="D925" s="52" t="s">
        <v>1444</v>
      </c>
      <c r="E925" s="53" t="str">
        <f t="shared" si="421"/>
        <v>N/A</v>
      </c>
      <c r="F925" s="53" t="str">
        <f t="shared" si="390"/>
        <v>GCN</v>
      </c>
      <c r="G925" s="53" t="s">
        <v>1573</v>
      </c>
      <c r="H925" s="54" t="s">
        <v>90</v>
      </c>
      <c r="I925" s="53" t="str">
        <f t="shared" si="423"/>
        <v>N/A-GCN-IN003</v>
      </c>
      <c r="J925" s="61" t="s">
        <v>2078</v>
      </c>
      <c r="K925" s="55" t="s">
        <v>28</v>
      </c>
      <c r="L925" s="56">
        <f t="shared" si="424"/>
        <v>43707</v>
      </c>
      <c r="M925" s="57">
        <v>43707</v>
      </c>
      <c r="N925" s="51">
        <f t="shared" ref="N925:N926" ca="1" si="426">+IF(K925="Anulado","",IF(M925="","",DAYS360(M925,TODAY())))</f>
        <v>170</v>
      </c>
      <c r="O925" s="58"/>
      <c r="P925" s="59" t="s">
        <v>2077</v>
      </c>
      <c r="Q925" s="55">
        <v>1</v>
      </c>
      <c r="R925" s="54" t="s">
        <v>197</v>
      </c>
      <c r="U925" s="12"/>
      <c r="W925" s="13"/>
      <c r="X925" s="13"/>
      <c r="Y925" s="13"/>
      <c r="Z925" s="14"/>
      <c r="AA925" s="15"/>
    </row>
    <row r="926" spans="1:257" s="60" customFormat="1" ht="18.75" x14ac:dyDescent="0.2">
      <c r="A926" s="51">
        <f>+SUBTOTAL(103,$D$4:D926)</f>
        <v>923</v>
      </c>
      <c r="B926" s="52" t="s">
        <v>1443</v>
      </c>
      <c r="C926" s="52" t="s">
        <v>544</v>
      </c>
      <c r="D926" s="52" t="s">
        <v>1444</v>
      </c>
      <c r="E926" s="53" t="str">
        <f t="shared" ref="E926" si="427">+IF(C926="GESTIÓN TERRITORIAL","GET",IF(C926="DERECHOS HUMANOS","DHH",IF(C926="GESTIÓN CORPORATIVA","GCO",IF(C926="PLANEACIÓN ESTRATÉGICA","PLE",IF(C926="GERENCIA DE LA INFORMACIÓN","GDI","N/A")))))</f>
        <v>N/A</v>
      </c>
      <c r="F926" s="53" t="str">
        <f t="shared" ref="F926" si="428">+VLOOKUP(D926,$U$989:$V$1007,2,FALSE)</f>
        <v>GCN</v>
      </c>
      <c r="G926" s="53" t="s">
        <v>1573</v>
      </c>
      <c r="H926" s="54" t="s">
        <v>93</v>
      </c>
      <c r="I926" s="53" t="str">
        <f t="shared" ref="I926" si="429">+IF(OR(E926="",F926="",H926=""),"",CONCATENATE(E926,"-",F926,"-",H926))</f>
        <v>N/A-GCN-IN004</v>
      </c>
      <c r="J926" s="61" t="s">
        <v>2214</v>
      </c>
      <c r="K926" s="55" t="s">
        <v>28</v>
      </c>
      <c r="L926" s="56">
        <f t="shared" ref="L926" si="430">+IF(M926=0,"",VALUE(M926))</f>
        <v>43789</v>
      </c>
      <c r="M926" s="57">
        <v>43789</v>
      </c>
      <c r="N926" s="51">
        <f t="shared" ca="1" si="426"/>
        <v>90</v>
      </c>
      <c r="O926" s="58"/>
      <c r="P926" s="59" t="s">
        <v>2215</v>
      </c>
      <c r="Q926" s="55">
        <v>1</v>
      </c>
      <c r="R926" s="54" t="s">
        <v>197</v>
      </c>
      <c r="U926" s="62"/>
      <c r="W926" s="63"/>
      <c r="X926" s="63"/>
      <c r="Y926" s="63"/>
      <c r="Z926" s="64"/>
      <c r="AA926" s="65"/>
    </row>
    <row r="927" spans="1:257" s="11" customFormat="1" ht="18.75" x14ac:dyDescent="0.2">
      <c r="A927" s="51">
        <f>+SUBTOTAL(103,$D$4:D927)</f>
        <v>924</v>
      </c>
      <c r="B927" s="10" t="s">
        <v>1443</v>
      </c>
      <c r="C927" s="10" t="s">
        <v>544</v>
      </c>
      <c r="D927" s="52" t="s">
        <v>1444</v>
      </c>
      <c r="E927" s="53" t="str">
        <f t="shared" si="378"/>
        <v>N/A</v>
      </c>
      <c r="F927" s="53" t="str">
        <f t="shared" si="390"/>
        <v>GCN</v>
      </c>
      <c r="G927" s="53" t="str">
        <f t="shared" si="398"/>
        <v>F</v>
      </c>
      <c r="H927" s="54" t="s">
        <v>116</v>
      </c>
      <c r="I927" s="53" t="str">
        <f t="shared" ref="I927:I966" si="431">+IF(OR(E927="",F927="",H927=""),"",CONCATENATE(E927,"-",F927,"-",H927))</f>
        <v>N/A-GCN-F001</v>
      </c>
      <c r="J927" s="61" t="s">
        <v>1454</v>
      </c>
      <c r="K927" s="55" t="s">
        <v>217</v>
      </c>
      <c r="L927" s="56">
        <f t="shared" si="380"/>
        <v>43007</v>
      </c>
      <c r="M927" s="57">
        <v>43007</v>
      </c>
      <c r="N927" s="51" t="str">
        <f t="shared" ca="1" si="379"/>
        <v/>
      </c>
      <c r="O927" s="58">
        <v>43707</v>
      </c>
      <c r="P927" s="59" t="s">
        <v>2081</v>
      </c>
      <c r="Q927" s="55">
        <v>2</v>
      </c>
      <c r="R927" s="54"/>
      <c r="U927" s="12"/>
      <c r="W927" s="13"/>
      <c r="X927" s="13"/>
      <c r="Y927" s="13"/>
      <c r="Z927" s="14" t="str">
        <f t="shared" si="373"/>
        <v/>
      </c>
      <c r="AA927" s="15"/>
    </row>
    <row r="928" spans="1:257" s="11" customFormat="1" ht="18.75" x14ac:dyDescent="0.2">
      <c r="A928" s="51">
        <f>+SUBTOTAL(103,$D$4:D928)</f>
        <v>925</v>
      </c>
      <c r="B928" s="10" t="s">
        <v>1443</v>
      </c>
      <c r="C928" s="10" t="s">
        <v>544</v>
      </c>
      <c r="D928" s="52" t="s">
        <v>1444</v>
      </c>
      <c r="E928" s="53" t="str">
        <f t="shared" si="378"/>
        <v>N/A</v>
      </c>
      <c r="F928" s="53" t="str">
        <f t="shared" si="390"/>
        <v>GCN</v>
      </c>
      <c r="G928" s="53" t="str">
        <f t="shared" si="398"/>
        <v>F</v>
      </c>
      <c r="H928" s="54" t="s">
        <v>119</v>
      </c>
      <c r="I928" s="53" t="str">
        <f t="shared" si="431"/>
        <v>N/A-GCN-F002</v>
      </c>
      <c r="J928" s="61" t="s">
        <v>1455</v>
      </c>
      <c r="K928" s="55" t="s">
        <v>217</v>
      </c>
      <c r="L928" s="56">
        <f t="shared" si="380"/>
        <v>43069</v>
      </c>
      <c r="M928" s="57">
        <v>43069</v>
      </c>
      <c r="N928" s="51" t="str">
        <f t="shared" ca="1" si="379"/>
        <v/>
      </c>
      <c r="O928" s="27">
        <v>43243</v>
      </c>
      <c r="P928" s="59" t="s">
        <v>1548</v>
      </c>
      <c r="Q928" s="55">
        <v>1</v>
      </c>
      <c r="R928" s="54" t="s">
        <v>1456</v>
      </c>
      <c r="U928" s="12"/>
      <c r="W928" s="13"/>
      <c r="X928" s="13"/>
      <c r="Y928" s="13"/>
      <c r="Z928" s="14"/>
      <c r="AA928" s="15"/>
    </row>
    <row r="929" spans="1:27" s="11" customFormat="1" ht="18.75" x14ac:dyDescent="0.2">
      <c r="A929" s="51">
        <f>+SUBTOTAL(103,$D$4:D929)</f>
        <v>926</v>
      </c>
      <c r="B929" s="10" t="s">
        <v>1443</v>
      </c>
      <c r="C929" s="10" t="s">
        <v>544</v>
      </c>
      <c r="D929" s="52" t="s">
        <v>1444</v>
      </c>
      <c r="E929" s="53" t="str">
        <f t="shared" si="378"/>
        <v>N/A</v>
      </c>
      <c r="F929" s="53" t="str">
        <f t="shared" si="390"/>
        <v>GCN</v>
      </c>
      <c r="G929" s="53" t="str">
        <f t="shared" si="398"/>
        <v>F</v>
      </c>
      <c r="H929" s="54" t="s">
        <v>122</v>
      </c>
      <c r="I929" s="53" t="str">
        <f t="shared" si="431"/>
        <v>N/A-GCN-F003</v>
      </c>
      <c r="J929" s="61" t="s">
        <v>1457</v>
      </c>
      <c r="K929" s="55" t="s">
        <v>217</v>
      </c>
      <c r="L929" s="56">
        <f t="shared" si="380"/>
        <v>43069</v>
      </c>
      <c r="M929" s="57">
        <v>43069</v>
      </c>
      <c r="N929" s="51" t="str">
        <f t="shared" ca="1" si="379"/>
        <v/>
      </c>
      <c r="O929" s="27">
        <v>43243</v>
      </c>
      <c r="P929" s="59" t="s">
        <v>1548</v>
      </c>
      <c r="Q929" s="55">
        <v>1</v>
      </c>
      <c r="R929" s="54" t="s">
        <v>1458</v>
      </c>
      <c r="U929" s="12"/>
      <c r="W929" s="13"/>
      <c r="X929" s="13"/>
      <c r="Y929" s="13"/>
      <c r="Z929" s="14"/>
      <c r="AA929" s="15"/>
    </row>
    <row r="930" spans="1:27" s="11" customFormat="1" ht="18.75" x14ac:dyDescent="0.2">
      <c r="A930" s="51">
        <f>+SUBTOTAL(103,$D$4:D930)</f>
        <v>927</v>
      </c>
      <c r="B930" s="10" t="s">
        <v>1443</v>
      </c>
      <c r="C930" s="10" t="s">
        <v>544</v>
      </c>
      <c r="D930" s="52" t="s">
        <v>1444</v>
      </c>
      <c r="E930" s="53" t="str">
        <f t="shared" si="378"/>
        <v>N/A</v>
      </c>
      <c r="F930" s="53" t="str">
        <f t="shared" si="390"/>
        <v>GCN</v>
      </c>
      <c r="G930" s="53" t="str">
        <f t="shared" si="398"/>
        <v>F</v>
      </c>
      <c r="H930" s="54" t="s">
        <v>125</v>
      </c>
      <c r="I930" s="53" t="str">
        <f t="shared" si="431"/>
        <v>N/A-GCN-F004</v>
      </c>
      <c r="J930" s="61" t="s">
        <v>1459</v>
      </c>
      <c r="K930" s="55" t="s">
        <v>217</v>
      </c>
      <c r="L930" s="56">
        <f t="shared" si="380"/>
        <v>43069</v>
      </c>
      <c r="M930" s="57">
        <v>43069</v>
      </c>
      <c r="N930" s="51" t="str">
        <f t="shared" ca="1" si="379"/>
        <v/>
      </c>
      <c r="O930" s="27">
        <v>43243</v>
      </c>
      <c r="P930" s="59" t="s">
        <v>1548</v>
      </c>
      <c r="Q930" s="55">
        <v>1</v>
      </c>
      <c r="R930" s="54" t="s">
        <v>1460</v>
      </c>
      <c r="U930" s="12"/>
      <c r="W930" s="13"/>
      <c r="X930" s="13"/>
      <c r="Y930" s="13"/>
      <c r="Z930" s="14"/>
      <c r="AA930" s="15"/>
    </row>
    <row r="931" spans="1:27" s="11" customFormat="1" ht="18.75" x14ac:dyDescent="0.2">
      <c r="A931" s="51">
        <f>+SUBTOTAL(103,$D$4:D931)</f>
        <v>928</v>
      </c>
      <c r="B931" s="10" t="s">
        <v>1443</v>
      </c>
      <c r="C931" s="10" t="s">
        <v>544</v>
      </c>
      <c r="D931" s="52" t="s">
        <v>1444</v>
      </c>
      <c r="E931" s="53" t="str">
        <f t="shared" si="378"/>
        <v>N/A</v>
      </c>
      <c r="F931" s="53" t="str">
        <f t="shared" si="390"/>
        <v>GCN</v>
      </c>
      <c r="G931" s="53" t="str">
        <f t="shared" si="398"/>
        <v>F</v>
      </c>
      <c r="H931" s="54" t="s">
        <v>128</v>
      </c>
      <c r="I931" s="53" t="str">
        <f t="shared" si="431"/>
        <v>N/A-GCN-F005</v>
      </c>
      <c r="J931" s="35" t="s">
        <v>1461</v>
      </c>
      <c r="K931" s="55" t="s">
        <v>217</v>
      </c>
      <c r="L931" s="56">
        <f t="shared" si="380"/>
        <v>43069</v>
      </c>
      <c r="M931" s="57">
        <v>43069</v>
      </c>
      <c r="N931" s="51" t="str">
        <f t="shared" ca="1" si="379"/>
        <v/>
      </c>
      <c r="O931" s="27">
        <v>43243</v>
      </c>
      <c r="P931" s="59" t="s">
        <v>1548</v>
      </c>
      <c r="Q931" s="55">
        <v>1</v>
      </c>
      <c r="R931" s="54" t="s">
        <v>1462</v>
      </c>
      <c r="U931" s="12"/>
      <c r="W931" s="13"/>
      <c r="X931" s="13"/>
      <c r="Y931" s="13"/>
      <c r="Z931" s="14"/>
      <c r="AA931" s="15"/>
    </row>
    <row r="932" spans="1:27" s="11" customFormat="1" ht="18.75" x14ac:dyDescent="0.2">
      <c r="A932" s="51">
        <f>+SUBTOTAL(103,$D$4:D932)</f>
        <v>929</v>
      </c>
      <c r="B932" s="10" t="s">
        <v>1443</v>
      </c>
      <c r="C932" s="10" t="s">
        <v>544</v>
      </c>
      <c r="D932" s="52" t="s">
        <v>1444</v>
      </c>
      <c r="E932" s="53" t="str">
        <f t="shared" si="378"/>
        <v>N/A</v>
      </c>
      <c r="F932" s="53" t="str">
        <f t="shared" si="390"/>
        <v>GCN</v>
      </c>
      <c r="G932" s="53" t="str">
        <f t="shared" si="398"/>
        <v>F</v>
      </c>
      <c r="H932" s="54" t="s">
        <v>131</v>
      </c>
      <c r="I932" s="53" t="str">
        <f t="shared" si="431"/>
        <v>N/A-GCN-F006</v>
      </c>
      <c r="J932" s="61" t="s">
        <v>1463</v>
      </c>
      <c r="K932" s="55" t="s">
        <v>217</v>
      </c>
      <c r="L932" s="56">
        <f t="shared" si="380"/>
        <v>43069</v>
      </c>
      <c r="M932" s="57">
        <v>43069</v>
      </c>
      <c r="N932" s="51" t="str">
        <f t="shared" ca="1" si="379"/>
        <v/>
      </c>
      <c r="O932" s="27">
        <v>43243</v>
      </c>
      <c r="P932" s="59" t="s">
        <v>1548</v>
      </c>
      <c r="Q932" s="55">
        <v>1</v>
      </c>
      <c r="R932" s="54" t="s">
        <v>1464</v>
      </c>
      <c r="U932" s="12"/>
      <c r="W932" s="13"/>
      <c r="X932" s="13"/>
      <c r="Y932" s="13"/>
      <c r="Z932" s="14"/>
      <c r="AA932" s="15"/>
    </row>
    <row r="933" spans="1:27" s="11" customFormat="1" ht="18.75" x14ac:dyDescent="0.2">
      <c r="A933" s="51">
        <f>+SUBTOTAL(103,$D$4:D933)</f>
        <v>930</v>
      </c>
      <c r="B933" s="10" t="s">
        <v>1443</v>
      </c>
      <c r="C933" s="10" t="s">
        <v>544</v>
      </c>
      <c r="D933" s="52" t="s">
        <v>1444</v>
      </c>
      <c r="E933" s="53" t="s">
        <v>197</v>
      </c>
      <c r="F933" s="53" t="str">
        <f t="shared" si="390"/>
        <v>GCN</v>
      </c>
      <c r="G933" s="53" t="str">
        <f t="shared" si="398"/>
        <v>F</v>
      </c>
      <c r="H933" s="54" t="s">
        <v>134</v>
      </c>
      <c r="I933" s="53" t="str">
        <f t="shared" si="431"/>
        <v>N/A-GCN-F007</v>
      </c>
      <c r="J933" s="61" t="s">
        <v>1964</v>
      </c>
      <c r="K933" s="55" t="s">
        <v>28</v>
      </c>
      <c r="L933" s="56">
        <v>43508</v>
      </c>
      <c r="M933" s="57">
        <v>43508</v>
      </c>
      <c r="N933" s="51">
        <f t="shared" ca="1" si="379"/>
        <v>368</v>
      </c>
      <c r="O933" s="27"/>
      <c r="P933" s="59" t="s">
        <v>1965</v>
      </c>
      <c r="Q933" s="55">
        <v>1</v>
      </c>
      <c r="R933" s="54" t="s">
        <v>197</v>
      </c>
      <c r="U933" s="12"/>
      <c r="W933" s="13"/>
      <c r="X933" s="13"/>
      <c r="Y933" s="13"/>
      <c r="Z933" s="14"/>
      <c r="AA933" s="15"/>
    </row>
    <row r="934" spans="1:27" s="11" customFormat="1" ht="18.75" x14ac:dyDescent="0.2">
      <c r="A934" s="51">
        <f>+SUBTOTAL(103,$D$4:D934)</f>
        <v>931</v>
      </c>
      <c r="B934" s="10" t="s">
        <v>1443</v>
      </c>
      <c r="C934" s="10" t="s">
        <v>544</v>
      </c>
      <c r="D934" s="10" t="s">
        <v>1465</v>
      </c>
      <c r="E934" s="53" t="str">
        <f t="shared" si="378"/>
        <v>N/A</v>
      </c>
      <c r="F934" s="53" t="str">
        <f t="shared" si="390"/>
        <v>EIN</v>
      </c>
      <c r="G934" s="53" t="str">
        <f t="shared" si="398"/>
        <v>C</v>
      </c>
      <c r="H934" s="54" t="s">
        <v>26</v>
      </c>
      <c r="I934" s="53" t="str">
        <f t="shared" si="431"/>
        <v>N/A-EIN-C</v>
      </c>
      <c r="J934" s="61" t="s">
        <v>27</v>
      </c>
      <c r="K934" s="55" t="s">
        <v>28</v>
      </c>
      <c r="L934" s="56">
        <f t="shared" si="380"/>
        <v>43371</v>
      </c>
      <c r="M934" s="57">
        <v>43371</v>
      </c>
      <c r="N934" s="51">
        <f t="shared" ca="1" si="379"/>
        <v>502</v>
      </c>
      <c r="O934" s="58"/>
      <c r="P934" s="59" t="s">
        <v>1818</v>
      </c>
      <c r="Q934" s="55">
        <v>2</v>
      </c>
      <c r="R934" s="54" t="s">
        <v>1466</v>
      </c>
      <c r="U934" s="12"/>
      <c r="W934" s="13"/>
      <c r="X934" s="13"/>
      <c r="Y934" s="13"/>
      <c r="Z934" s="14" t="str">
        <f t="shared" ref="Z934:Z966" si="432">IF(Y934=0,"",EVEN(Y934)/2)</f>
        <v/>
      </c>
      <c r="AA934" s="15"/>
    </row>
    <row r="935" spans="1:27" s="11" customFormat="1" ht="15.75" customHeight="1" x14ac:dyDescent="0.2">
      <c r="A935" s="51">
        <f>+SUBTOTAL(103,$D$4:D935)</f>
        <v>932</v>
      </c>
      <c r="B935" s="10" t="s">
        <v>1443</v>
      </c>
      <c r="C935" s="10" t="s">
        <v>544</v>
      </c>
      <c r="D935" s="52" t="s">
        <v>1465</v>
      </c>
      <c r="E935" s="53" t="str">
        <f t="shared" si="378"/>
        <v>N/A</v>
      </c>
      <c r="F935" s="53" t="str">
        <f t="shared" si="390"/>
        <v>EIN</v>
      </c>
      <c r="G935" s="53" t="str">
        <f t="shared" si="398"/>
        <v>MR</v>
      </c>
      <c r="H935" s="54" t="s">
        <v>31</v>
      </c>
      <c r="I935" s="53" t="str">
        <f t="shared" si="431"/>
        <v>N/A-EIN-MR</v>
      </c>
      <c r="J935" s="61" t="s">
        <v>2164</v>
      </c>
      <c r="K935" s="55" t="s">
        <v>28</v>
      </c>
      <c r="L935" s="56">
        <f t="shared" si="380"/>
        <v>43759</v>
      </c>
      <c r="M935" s="57">
        <v>43759</v>
      </c>
      <c r="N935" s="51">
        <f t="shared" ca="1" si="379"/>
        <v>119</v>
      </c>
      <c r="O935" s="58"/>
      <c r="P935" s="59" t="s">
        <v>2115</v>
      </c>
      <c r="Q935" s="55">
        <v>4</v>
      </c>
      <c r="R935" s="54" t="s">
        <v>1467</v>
      </c>
      <c r="U935" s="12"/>
      <c r="W935" s="13"/>
      <c r="X935" s="13"/>
      <c r="Y935" s="13"/>
      <c r="Z935" s="14" t="str">
        <f t="shared" si="432"/>
        <v/>
      </c>
      <c r="AA935" s="15"/>
    </row>
    <row r="936" spans="1:27" s="11" customFormat="1" ht="18.75" x14ac:dyDescent="0.2">
      <c r="A936" s="51">
        <f>+SUBTOTAL(103,$D$4:D936)</f>
        <v>933</v>
      </c>
      <c r="B936" s="10" t="s">
        <v>1443</v>
      </c>
      <c r="C936" s="10" t="s">
        <v>544</v>
      </c>
      <c r="D936" s="10" t="s">
        <v>1465</v>
      </c>
      <c r="E936" s="53" t="str">
        <f t="shared" si="378"/>
        <v>N/A</v>
      </c>
      <c r="F936" s="53" t="str">
        <f t="shared" si="390"/>
        <v>EIN</v>
      </c>
      <c r="G936" s="53" t="str">
        <f t="shared" si="398"/>
        <v>P</v>
      </c>
      <c r="H936" s="54" t="s">
        <v>57</v>
      </c>
      <c r="I936" s="53" t="str">
        <f t="shared" si="431"/>
        <v>N/A-EIN-P001</v>
      </c>
      <c r="J936" s="61" t="s">
        <v>1468</v>
      </c>
      <c r="K936" s="55" t="s">
        <v>28</v>
      </c>
      <c r="L936" s="56">
        <f t="shared" si="380"/>
        <v>43759</v>
      </c>
      <c r="M936" s="57">
        <v>43759</v>
      </c>
      <c r="N936" s="51">
        <f t="shared" ca="1" si="379"/>
        <v>119</v>
      </c>
      <c r="O936" s="58"/>
      <c r="P936" s="59" t="s">
        <v>2111</v>
      </c>
      <c r="Q936" s="55">
        <v>3</v>
      </c>
      <c r="R936" s="54" t="s">
        <v>1451</v>
      </c>
      <c r="U936" s="12"/>
      <c r="W936" s="13"/>
      <c r="X936" s="13"/>
      <c r="Y936" s="13"/>
      <c r="Z936" s="14" t="str">
        <f t="shared" si="432"/>
        <v/>
      </c>
      <c r="AA936" s="15"/>
    </row>
    <row r="937" spans="1:27" s="11" customFormat="1" ht="18.75" x14ac:dyDescent="0.2">
      <c r="A937" s="51">
        <f>+SUBTOTAL(103,$D$4:D937)</f>
        <v>934</v>
      </c>
      <c r="B937" s="10" t="s">
        <v>1443</v>
      </c>
      <c r="C937" s="10" t="s">
        <v>544</v>
      </c>
      <c r="D937" s="10" t="s">
        <v>1465</v>
      </c>
      <c r="E937" s="53" t="str">
        <f t="shared" ref="E937:E938" si="433">+IF(C937="GESTIÓN TERRITORIAL","GET",IF(C937="DERECHOS HUMANOS","DHH",IF(C937="GESTIÓN CORPORATIVA","GCO",IF(C937="PLANEACIÓN ESTRATÉGICA","PLE",IF(C937="GERENCIA DE LA INFORMACIÓN","GDI","N/A")))))</f>
        <v>N/A</v>
      </c>
      <c r="F937" s="53" t="str">
        <f t="shared" si="390"/>
        <v>EIN</v>
      </c>
      <c r="G937" s="53" t="s">
        <v>1573</v>
      </c>
      <c r="H937" s="54" t="s">
        <v>84</v>
      </c>
      <c r="I937" s="53" t="str">
        <f t="shared" si="431"/>
        <v>N/A-EIN-IN001</v>
      </c>
      <c r="J937" s="61" t="s">
        <v>1574</v>
      </c>
      <c r="K937" s="55" t="s">
        <v>28</v>
      </c>
      <c r="L937" s="56">
        <f t="shared" si="380"/>
        <v>43251</v>
      </c>
      <c r="M937" s="57">
        <v>43251</v>
      </c>
      <c r="N937" s="51">
        <f t="shared" ca="1" si="379"/>
        <v>620</v>
      </c>
      <c r="O937" s="58"/>
      <c r="P937" s="59" t="s">
        <v>1576</v>
      </c>
      <c r="Q937" s="55">
        <v>1</v>
      </c>
      <c r="R937" s="54" t="s">
        <v>197</v>
      </c>
      <c r="U937" s="12"/>
      <c r="W937" s="13"/>
      <c r="X937" s="13"/>
      <c r="Y937" s="13"/>
      <c r="Z937" s="14"/>
      <c r="AA937" s="15"/>
    </row>
    <row r="938" spans="1:27" s="11" customFormat="1" ht="18.75" x14ac:dyDescent="0.2">
      <c r="A938" s="51">
        <f>+SUBTOTAL(103,$D$4:D938)</f>
        <v>935</v>
      </c>
      <c r="B938" s="10" t="s">
        <v>1443</v>
      </c>
      <c r="C938" s="10" t="s">
        <v>544</v>
      </c>
      <c r="D938" s="10" t="s">
        <v>1465</v>
      </c>
      <c r="E938" s="53" t="str">
        <f t="shared" si="433"/>
        <v>N/A</v>
      </c>
      <c r="F938" s="53" t="str">
        <f t="shared" si="390"/>
        <v>EIN</v>
      </c>
      <c r="G938" s="53" t="s">
        <v>1573</v>
      </c>
      <c r="H938" s="54" t="s">
        <v>87</v>
      </c>
      <c r="I938" s="53" t="str">
        <f t="shared" si="431"/>
        <v>N/A-EIN-IN002</v>
      </c>
      <c r="J938" s="61" t="s">
        <v>1575</v>
      </c>
      <c r="K938" s="55" t="s">
        <v>28</v>
      </c>
      <c r="L938" s="56">
        <f t="shared" si="380"/>
        <v>43251</v>
      </c>
      <c r="M938" s="57">
        <v>43251</v>
      </c>
      <c r="N938" s="51">
        <f t="shared" ca="1" si="379"/>
        <v>620</v>
      </c>
      <c r="O938" s="58"/>
      <c r="P938" s="59" t="s">
        <v>1576</v>
      </c>
      <c r="Q938" s="55">
        <v>1</v>
      </c>
      <c r="R938" s="54" t="s">
        <v>197</v>
      </c>
      <c r="U938" s="12"/>
      <c r="W938" s="13"/>
      <c r="X938" s="13"/>
      <c r="Y938" s="13"/>
      <c r="Z938" s="14"/>
      <c r="AA938" s="15"/>
    </row>
    <row r="939" spans="1:27" s="11" customFormat="1" ht="18.75" x14ac:dyDescent="0.2">
      <c r="A939" s="51">
        <f>+SUBTOTAL(103,$D$4:D939)</f>
        <v>936</v>
      </c>
      <c r="B939" s="10" t="s">
        <v>1443</v>
      </c>
      <c r="C939" s="10" t="s">
        <v>544</v>
      </c>
      <c r="D939" s="10" t="s">
        <v>1465</v>
      </c>
      <c r="E939" s="53" t="str">
        <f t="shared" ref="E939" si="434">+IF(C939="GESTIÓN TERRITORIAL","GET",IF(C939="DERECHOS HUMANOS","DHH",IF(C939="GESTIÓN CORPORATIVA","GCO",IF(C939="PLANEACIÓN ESTRATÉGICA","PLE",IF(C939="GERENCIA DE LA INFORMACIÓN","GDI","N/A")))))</f>
        <v>N/A</v>
      </c>
      <c r="F939" s="53" t="str">
        <f t="shared" si="390"/>
        <v>EIN</v>
      </c>
      <c r="G939" s="53" t="s">
        <v>1573</v>
      </c>
      <c r="H939" s="54" t="s">
        <v>90</v>
      </c>
      <c r="I939" s="53" t="str">
        <f t="shared" ref="I939" si="435">+IF(OR(E939="",F939="",H939=""),"",CONCATENATE(E939,"-",F939,"-",H939))</f>
        <v>N/A-EIN-IN003</v>
      </c>
      <c r="J939" s="61" t="s">
        <v>1654</v>
      </c>
      <c r="K939" s="55" t="s">
        <v>28</v>
      </c>
      <c r="L939" s="56">
        <f t="shared" si="380"/>
        <v>43425</v>
      </c>
      <c r="M939" s="57">
        <v>43425</v>
      </c>
      <c r="N939" s="51">
        <f t="shared" ref="N939" ca="1" si="436">+IF(K939="Anulado","",IF(M939="","",DAYS360(M939,TODAY())))</f>
        <v>449</v>
      </c>
      <c r="O939" s="58"/>
      <c r="P939" s="59" t="s">
        <v>1902</v>
      </c>
      <c r="Q939" s="55">
        <v>2</v>
      </c>
      <c r="R939" s="54"/>
      <c r="U939" s="12"/>
      <c r="W939" s="13"/>
      <c r="X939" s="13"/>
      <c r="Y939" s="13"/>
      <c r="Z939" s="14"/>
      <c r="AA939" s="15"/>
    </row>
    <row r="940" spans="1:27" s="11" customFormat="1" ht="18.75" x14ac:dyDescent="0.2">
      <c r="A940" s="51">
        <f>+SUBTOTAL(103,$D$4:D940)</f>
        <v>937</v>
      </c>
      <c r="B940" s="10" t="s">
        <v>1443</v>
      </c>
      <c r="C940" s="10" t="s">
        <v>544</v>
      </c>
      <c r="D940" s="10" t="s">
        <v>1465</v>
      </c>
      <c r="E940" s="53" t="str">
        <f t="shared" si="378"/>
        <v>N/A</v>
      </c>
      <c r="F940" s="53" t="str">
        <f t="shared" si="390"/>
        <v>EIN</v>
      </c>
      <c r="G940" s="53" t="str">
        <f t="shared" si="398"/>
        <v>F</v>
      </c>
      <c r="H940" s="54" t="s">
        <v>116</v>
      </c>
      <c r="I940" s="53" t="str">
        <f t="shared" si="431"/>
        <v>N/A-EIN-F001</v>
      </c>
      <c r="J940" s="36" t="s">
        <v>1469</v>
      </c>
      <c r="K940" s="55" t="s">
        <v>28</v>
      </c>
      <c r="L940" s="56">
        <f t="shared" si="380"/>
        <v>42975</v>
      </c>
      <c r="M940" s="57">
        <v>42975</v>
      </c>
      <c r="N940" s="51">
        <f t="shared" ca="1" si="379"/>
        <v>892</v>
      </c>
      <c r="O940" s="58"/>
      <c r="P940" s="59" t="s">
        <v>1881</v>
      </c>
      <c r="Q940" s="55">
        <v>1</v>
      </c>
      <c r="R940" s="54" t="s">
        <v>1470</v>
      </c>
      <c r="U940" s="12"/>
      <c r="W940" s="13"/>
      <c r="X940" s="13"/>
      <c r="Y940" s="13"/>
      <c r="Z940" s="14" t="str">
        <f t="shared" si="432"/>
        <v/>
      </c>
      <c r="AA940" s="15"/>
    </row>
    <row r="941" spans="1:27" s="11" customFormat="1" ht="18.75" x14ac:dyDescent="0.2">
      <c r="A941" s="51">
        <f>+SUBTOTAL(103,$D$4:D941)</f>
        <v>938</v>
      </c>
      <c r="B941" s="10" t="s">
        <v>1443</v>
      </c>
      <c r="C941" s="10" t="s">
        <v>544</v>
      </c>
      <c r="D941" s="10" t="s">
        <v>1465</v>
      </c>
      <c r="E941" s="53" t="str">
        <f t="shared" si="378"/>
        <v>N/A</v>
      </c>
      <c r="F941" s="53" t="str">
        <f t="shared" si="390"/>
        <v>EIN</v>
      </c>
      <c r="G941" s="53" t="str">
        <f t="shared" si="398"/>
        <v>F</v>
      </c>
      <c r="H941" s="54" t="s">
        <v>119</v>
      </c>
      <c r="I941" s="53" t="str">
        <f t="shared" si="431"/>
        <v>N/A-EIN-F002</v>
      </c>
      <c r="J941" s="61" t="s">
        <v>1471</v>
      </c>
      <c r="K941" s="55" t="s">
        <v>217</v>
      </c>
      <c r="L941" s="56">
        <f t="shared" si="380"/>
        <v>42975</v>
      </c>
      <c r="M941" s="57">
        <v>42975</v>
      </c>
      <c r="N941" s="51" t="str">
        <f t="shared" ca="1" si="379"/>
        <v/>
      </c>
      <c r="O941" s="58">
        <v>43371</v>
      </c>
      <c r="P941" s="59" t="s">
        <v>1884</v>
      </c>
      <c r="Q941" s="55">
        <v>1</v>
      </c>
      <c r="R941" s="54" t="s">
        <v>1472</v>
      </c>
      <c r="U941" s="12"/>
      <c r="W941" s="13"/>
      <c r="X941" s="13"/>
      <c r="Y941" s="13"/>
      <c r="Z941" s="14" t="str">
        <f t="shared" si="432"/>
        <v/>
      </c>
      <c r="AA941" s="15"/>
    </row>
    <row r="942" spans="1:27" s="11" customFormat="1" ht="18.75" x14ac:dyDescent="0.2">
      <c r="A942" s="51">
        <f>+SUBTOTAL(103,$D$4:D942)</f>
        <v>939</v>
      </c>
      <c r="B942" s="10" t="s">
        <v>1443</v>
      </c>
      <c r="C942" s="10" t="s">
        <v>544</v>
      </c>
      <c r="D942" s="10" t="s">
        <v>1465</v>
      </c>
      <c r="E942" s="53" t="str">
        <f t="shared" si="378"/>
        <v>N/A</v>
      </c>
      <c r="F942" s="53" t="str">
        <f t="shared" si="390"/>
        <v>EIN</v>
      </c>
      <c r="G942" s="53" t="str">
        <f t="shared" si="398"/>
        <v>F</v>
      </c>
      <c r="H942" s="54" t="s">
        <v>122</v>
      </c>
      <c r="I942" s="53" t="str">
        <f t="shared" si="431"/>
        <v>N/A-EIN-F003</v>
      </c>
      <c r="J942" s="61" t="s">
        <v>1473</v>
      </c>
      <c r="K942" s="55" t="s">
        <v>217</v>
      </c>
      <c r="L942" s="56">
        <f t="shared" si="380"/>
        <v>42975</v>
      </c>
      <c r="M942" s="57">
        <v>42975</v>
      </c>
      <c r="N942" s="51" t="str">
        <f t="shared" ca="1" si="379"/>
        <v/>
      </c>
      <c r="O942" s="58">
        <v>43371</v>
      </c>
      <c r="P942" s="59" t="s">
        <v>1884</v>
      </c>
      <c r="Q942" s="55">
        <v>1</v>
      </c>
      <c r="R942" s="54" t="s">
        <v>1474</v>
      </c>
      <c r="U942" s="12"/>
      <c r="W942" s="13"/>
      <c r="X942" s="13"/>
      <c r="Y942" s="13"/>
      <c r="Z942" s="14" t="str">
        <f t="shared" si="432"/>
        <v/>
      </c>
      <c r="AA942" s="15"/>
    </row>
    <row r="943" spans="1:27" s="11" customFormat="1" ht="18.75" x14ac:dyDescent="0.2">
      <c r="A943" s="51">
        <f>+SUBTOTAL(103,$D$4:D943)</f>
        <v>940</v>
      </c>
      <c r="B943" s="10" t="s">
        <v>1443</v>
      </c>
      <c r="C943" s="10" t="s">
        <v>544</v>
      </c>
      <c r="D943" s="10" t="s">
        <v>1465</v>
      </c>
      <c r="E943" s="53" t="str">
        <f t="shared" ref="E943" si="437">+IF(C943="GESTIÓN TERRITORIAL","GET",IF(C943="DERECHOS HUMANOS","DHH",IF(C943="GESTIÓN CORPORATIVA","GCO",IF(C943="PLANEACIÓN ESTRATÉGICA","PLE",IF(C943="GERENCIA DE LA INFORMACIÓN","GDI","N/A")))))</f>
        <v>N/A</v>
      </c>
      <c r="F943" s="53" t="str">
        <f t="shared" si="390"/>
        <v>EIN</v>
      </c>
      <c r="G943" s="53" t="str">
        <f t="shared" ref="G943" si="438">+IF(OR(LEN(H943)=1,LEN(H943)=2),H943,IF(LEN(H943)=4,MID(H943,1,1),MID(H943,1,2)))</f>
        <v>F</v>
      </c>
      <c r="H943" s="54" t="s">
        <v>125</v>
      </c>
      <c r="I943" s="53" t="str">
        <f t="shared" ref="I943" si="439">+IF(OR(E943="",F943="",H943=""),"",CONCATENATE(E943,"-",F943,"-",H943))</f>
        <v>N/A-EIN-F004</v>
      </c>
      <c r="J943" s="61" t="s">
        <v>1642</v>
      </c>
      <c r="K943" s="55" t="s">
        <v>28</v>
      </c>
      <c r="L943" s="56">
        <f t="shared" si="380"/>
        <v>43259</v>
      </c>
      <c r="M943" s="57">
        <v>43259</v>
      </c>
      <c r="N943" s="51">
        <f t="shared" ref="N943" ca="1" si="440">+IF(K943="Anulado","",IF(M943="","",DAYS360(M943,TODAY())))</f>
        <v>612</v>
      </c>
      <c r="O943" s="58"/>
      <c r="P943" s="59" t="s">
        <v>1643</v>
      </c>
      <c r="Q943" s="55">
        <v>1</v>
      </c>
      <c r="R943" s="54"/>
      <c r="U943" s="12"/>
      <c r="W943" s="13"/>
      <c r="X943" s="13"/>
      <c r="Y943" s="13"/>
      <c r="Z943" s="14" t="str">
        <f t="shared" ref="Z943" si="441">IF(Y943=0,"",EVEN(Y943)/2)</f>
        <v/>
      </c>
      <c r="AA943" s="15"/>
    </row>
    <row r="944" spans="1:27" s="11" customFormat="1" ht="18.75" x14ac:dyDescent="0.2">
      <c r="A944" s="51">
        <f>+SUBTOTAL(103,$D$4:D944)</f>
        <v>941</v>
      </c>
      <c r="B944" s="10" t="s">
        <v>1443</v>
      </c>
      <c r="C944" s="10" t="s">
        <v>544</v>
      </c>
      <c r="D944" s="10" t="s">
        <v>1465</v>
      </c>
      <c r="E944" s="53" t="str">
        <f t="shared" ref="E944" si="442">+IF(C944="GESTIÓN TERRITORIAL","GET",IF(C944="DERECHOS HUMANOS","DHH",IF(C944="GESTIÓN CORPORATIVA","GCO",IF(C944="PLANEACIÓN ESTRATÉGICA","PLE",IF(C944="GERENCIA DE LA INFORMACIÓN","GDI","N/A")))))</f>
        <v>N/A</v>
      </c>
      <c r="F944" s="53" t="str">
        <f t="shared" si="390"/>
        <v>EIN</v>
      </c>
      <c r="G944" s="53" t="str">
        <f t="shared" ref="G944" si="443">+IF(OR(LEN(H944)=1,LEN(H944)=2),H944,IF(LEN(H944)=4,MID(H944,1,1),MID(H944,1,2)))</f>
        <v>F</v>
      </c>
      <c r="H944" s="54" t="s">
        <v>128</v>
      </c>
      <c r="I944" s="53" t="str">
        <f t="shared" ref="I944" si="444">+IF(OR(E944="",F944="",H944=""),"",CONCATENATE(E944,"-",F944,"-",H944))</f>
        <v>N/A-EIN-F005</v>
      </c>
      <c r="J944" s="61" t="s">
        <v>1882</v>
      </c>
      <c r="K944" s="55" t="s">
        <v>28</v>
      </c>
      <c r="L944" s="56">
        <f t="shared" ref="L944" si="445">+IF(M944=0,"",VALUE(M944))</f>
        <v>43371</v>
      </c>
      <c r="M944" s="57">
        <v>43371</v>
      </c>
      <c r="N944" s="51">
        <f t="shared" ref="N944" ca="1" si="446">+IF(K944="Anulado","",IF(M944="","",DAYS360(M944,TODAY())))</f>
        <v>502</v>
      </c>
      <c r="O944" s="58"/>
      <c r="P944" s="59" t="s">
        <v>1883</v>
      </c>
      <c r="Q944" s="55">
        <v>1</v>
      </c>
      <c r="R944" s="54"/>
      <c r="U944" s="12"/>
      <c r="W944" s="13"/>
      <c r="X944" s="13"/>
      <c r="Y944" s="13"/>
      <c r="Z944" s="14"/>
      <c r="AA944" s="15"/>
    </row>
    <row r="945" spans="1:27" s="11" customFormat="1" ht="18.75" x14ac:dyDescent="0.2">
      <c r="A945" s="51">
        <f>+SUBTOTAL(103,$D$4:D945)</f>
        <v>942</v>
      </c>
      <c r="B945" s="10" t="s">
        <v>1443</v>
      </c>
      <c r="C945" s="10" t="s">
        <v>544</v>
      </c>
      <c r="D945" s="10" t="s">
        <v>1465</v>
      </c>
      <c r="E945" s="53" t="str">
        <f t="shared" ref="E945" si="447">+IF(C945="GESTIÓN TERRITORIAL","GET",IF(C945="DERECHOS HUMANOS","DHH",IF(C945="GESTIÓN CORPORATIVA","GCO",IF(C945="PLANEACIÓN ESTRATÉGICA","PLE",IF(C945="GERENCIA DE LA INFORMACIÓN","GDI","N/A")))))</f>
        <v>N/A</v>
      </c>
      <c r="F945" s="53" t="str">
        <f t="shared" si="390"/>
        <v>EIN</v>
      </c>
      <c r="G945" s="53" t="str">
        <f t="shared" ref="G945" si="448">+IF(OR(LEN(H945)=1,LEN(H945)=2),H945,IF(LEN(H945)=4,MID(H945,1,1),MID(H945,1,2)))</f>
        <v>F</v>
      </c>
      <c r="H945" s="54" t="s">
        <v>131</v>
      </c>
      <c r="I945" s="53" t="str">
        <f t="shared" ref="I945" si="449">+IF(OR(E945="",F945="",H945=""),"",CONCATENATE(E945,"-",F945,"-",H945))</f>
        <v>N/A-EIN-F006</v>
      </c>
      <c r="J945" s="61" t="s">
        <v>1899</v>
      </c>
      <c r="K945" s="55" t="s">
        <v>28</v>
      </c>
      <c r="L945" s="56">
        <f t="shared" ref="L945" si="450">+IF(M945=0,"",VALUE(M945))</f>
        <v>43425</v>
      </c>
      <c r="M945" s="57">
        <v>43425</v>
      </c>
      <c r="N945" s="51">
        <f t="shared" ref="N945" ca="1" si="451">+IF(K945="Anulado","",IF(M945="","",DAYS360(M945,TODAY())))</f>
        <v>449</v>
      </c>
      <c r="O945" s="58"/>
      <c r="P945" s="59" t="s">
        <v>1900</v>
      </c>
      <c r="Q945" s="55">
        <v>1</v>
      </c>
      <c r="R945" s="54"/>
      <c r="U945" s="12"/>
      <c r="W945" s="13"/>
      <c r="X945" s="13"/>
      <c r="Y945" s="13"/>
      <c r="Z945" s="14"/>
      <c r="AA945" s="15"/>
    </row>
    <row r="946" spans="1:27" s="60" customFormat="1" ht="18.75" x14ac:dyDescent="0.2">
      <c r="A946" s="51">
        <f>+SUBTOTAL(103,$D$4:D946)</f>
        <v>943</v>
      </c>
      <c r="B946" s="52" t="s">
        <v>1443</v>
      </c>
      <c r="C946" s="52" t="s">
        <v>544</v>
      </c>
      <c r="D946" s="52" t="s">
        <v>1465</v>
      </c>
      <c r="E946" s="53" t="str">
        <f t="shared" ref="E946" si="452">+IF(C946="GESTIÓN TERRITORIAL","GET",IF(C946="DERECHOS HUMANOS","DHH",IF(C946="GESTIÓN CORPORATIVA","GCO",IF(C946="PLANEACIÓN ESTRATÉGICA","PLE",IF(C946="GERENCIA DE LA INFORMACIÓN","GDI","N/A")))))</f>
        <v>N/A</v>
      </c>
      <c r="F946" s="53" t="str">
        <f t="shared" ref="F946" si="453">+VLOOKUP(D946,$U$989:$V$1007,2,FALSE)</f>
        <v>EIN</v>
      </c>
      <c r="G946" s="53" t="str">
        <f t="shared" ref="G946" si="454">+IF(OR(LEN(H946)=1,LEN(H946)=2),H946,IF(LEN(H946)=4,MID(H946,1,1),MID(H946,1,2)))</f>
        <v>F</v>
      </c>
      <c r="H946" s="54" t="s">
        <v>134</v>
      </c>
      <c r="I946" s="53" t="str">
        <f t="shared" ref="I946:I947" si="455">+IF(OR(E946="",F946="",H946=""),"",CONCATENATE(E946,"-",F946,"-",H946))</f>
        <v>N/A-EIN-F007</v>
      </c>
      <c r="J946" s="61" t="s">
        <v>2112</v>
      </c>
      <c r="K946" s="55" t="s">
        <v>28</v>
      </c>
      <c r="L946" s="56">
        <f t="shared" ref="L946" si="456">+IF(M946=0,"",VALUE(M946))</f>
        <v>43759</v>
      </c>
      <c r="M946" s="57">
        <v>43759</v>
      </c>
      <c r="N946" s="51">
        <f t="shared" ref="N946" ca="1" si="457">+IF(K946="Anulado","",IF(M946="","",DAYS360(M946,TODAY())))</f>
        <v>119</v>
      </c>
      <c r="O946" s="58"/>
      <c r="P946" s="59" t="s">
        <v>2113</v>
      </c>
      <c r="Q946" s="55">
        <v>1</v>
      </c>
      <c r="R946" s="54"/>
      <c r="U946" s="62"/>
      <c r="W946" s="63"/>
      <c r="X946" s="63"/>
      <c r="Y946" s="63"/>
      <c r="Z946" s="64"/>
      <c r="AA946" s="65"/>
    </row>
    <row r="947" spans="1:27" s="11" customFormat="1" ht="19.5" customHeight="1" x14ac:dyDescent="0.2">
      <c r="A947" s="51">
        <f>+SUBTOTAL(103,$D$4:D947)</f>
        <v>944</v>
      </c>
      <c r="B947" s="10" t="s">
        <v>1443</v>
      </c>
      <c r="C947" s="10" t="s">
        <v>544</v>
      </c>
      <c r="D947" s="10" t="s">
        <v>1465</v>
      </c>
      <c r="E947" s="53" t="str">
        <f t="shared" ref="E947" si="458">+IF(C947="GESTIÓN TERRITORIAL","GET",IF(C947="DERECHOS HUMANOS","DHH",IF(C947="GESTIÓN CORPORATIVA","GCO",IF(C947="PLANEACIÓN ESTRATÉGICA","PLE",IF(C947="GERENCIA DE LA INFORMACIÓN","GDI","N/A")))))</f>
        <v>N/A</v>
      </c>
      <c r="F947" s="53" t="str">
        <f t="shared" si="390"/>
        <v>EIN</v>
      </c>
      <c r="G947" s="53" t="s">
        <v>2114</v>
      </c>
      <c r="H947" s="54"/>
      <c r="I947" s="53" t="str">
        <f t="shared" si="455"/>
        <v/>
      </c>
      <c r="J947" s="61" t="s">
        <v>1901</v>
      </c>
      <c r="K947" s="55" t="s">
        <v>28</v>
      </c>
      <c r="L947" s="56">
        <f t="shared" ref="L947" si="459">+IF(M947=0,"",VALUE(M947))</f>
        <v>43425</v>
      </c>
      <c r="M947" s="57">
        <v>43425</v>
      </c>
      <c r="N947" s="51">
        <f t="shared" ref="N947" ca="1" si="460">+IF(K947="Anulado","",IF(M947="","",DAYS360(M947,TODAY())))</f>
        <v>449</v>
      </c>
      <c r="O947" s="58"/>
      <c r="P947" s="59" t="s">
        <v>1900</v>
      </c>
      <c r="Q947" s="55">
        <v>1</v>
      </c>
      <c r="R947" s="54"/>
      <c r="U947" s="12"/>
      <c r="W947" s="13"/>
      <c r="X947" s="13"/>
      <c r="Y947" s="13"/>
      <c r="Z947" s="14"/>
      <c r="AA947" s="15"/>
    </row>
    <row r="948" spans="1:27" s="11" customFormat="1" x14ac:dyDescent="0.2">
      <c r="A948" s="51">
        <f>+SUBTOTAL(103,$D$4:D948)</f>
        <v>945</v>
      </c>
      <c r="B948" s="10" t="s">
        <v>1475</v>
      </c>
      <c r="C948" s="10" t="s">
        <v>544</v>
      </c>
      <c r="D948" s="10" t="s">
        <v>1476</v>
      </c>
      <c r="E948" s="53" t="str">
        <f t="shared" ref="E948:E966" si="461">+IF(C948="GESTIÓN TERRITORIAL","GET",IF(C948="DERECHOS HUMANOS","DHH",IF(C948="GESTIÓN CORPORATIVA","GCO",IF(C948="PLANEACIÓN ESTRATÉGICA","PLE",IF(C948="GERENCIA DE LA INFORMACIÓN","GDI","N/A")))))</f>
        <v>N/A</v>
      </c>
      <c r="F948" s="53" t="str">
        <f t="shared" si="390"/>
        <v>SAC</v>
      </c>
      <c r="G948" s="53" t="str">
        <f t="shared" si="398"/>
        <v>C</v>
      </c>
      <c r="H948" s="54" t="s">
        <v>26</v>
      </c>
      <c r="I948" s="53" t="str">
        <f t="shared" si="431"/>
        <v>N/A-SAC-C</v>
      </c>
      <c r="J948" s="61" t="s">
        <v>27</v>
      </c>
      <c r="K948" s="55" t="s">
        <v>28</v>
      </c>
      <c r="L948" s="56">
        <f t="shared" si="380"/>
        <v>42923</v>
      </c>
      <c r="M948" s="57">
        <v>42923</v>
      </c>
      <c r="N948" s="51">
        <f t="shared" ref="N948:N966" ca="1" si="462">+IF(K948="Anulado","",IF(M948="","",DAYS360(M948,TODAY())))</f>
        <v>943</v>
      </c>
      <c r="O948" s="58"/>
      <c r="P948" s="59" t="s">
        <v>1477</v>
      </c>
      <c r="Q948" s="55"/>
      <c r="R948" s="54" t="s">
        <v>1478</v>
      </c>
      <c r="U948" s="12"/>
      <c r="W948" s="13"/>
      <c r="X948" s="13"/>
      <c r="Y948" s="13"/>
      <c r="Z948" s="14" t="str">
        <f t="shared" si="432"/>
        <v/>
      </c>
      <c r="AA948" s="15"/>
    </row>
    <row r="949" spans="1:27" s="11" customFormat="1" x14ac:dyDescent="0.2">
      <c r="A949" s="51">
        <f>+SUBTOTAL(103,$D$4:D949)</f>
        <v>946</v>
      </c>
      <c r="B949" s="10" t="s">
        <v>1475</v>
      </c>
      <c r="C949" s="10" t="s">
        <v>544</v>
      </c>
      <c r="D949" s="52" t="s">
        <v>1476</v>
      </c>
      <c r="E949" s="53" t="str">
        <f t="shared" si="461"/>
        <v>N/A</v>
      </c>
      <c r="F949" s="53" t="str">
        <f t="shared" si="390"/>
        <v>SAC</v>
      </c>
      <c r="G949" s="53" t="str">
        <f t="shared" si="398"/>
        <v>MR</v>
      </c>
      <c r="H949" s="54" t="s">
        <v>31</v>
      </c>
      <c r="I949" s="53" t="str">
        <f t="shared" si="431"/>
        <v>N/A-SAC-MR</v>
      </c>
      <c r="J949" s="61" t="s">
        <v>2165</v>
      </c>
      <c r="K949" s="55" t="s">
        <v>28</v>
      </c>
      <c r="L949" s="56">
        <f t="shared" si="380"/>
        <v>43761</v>
      </c>
      <c r="M949" s="57">
        <v>43761</v>
      </c>
      <c r="N949" s="51">
        <f t="shared" ca="1" si="462"/>
        <v>117</v>
      </c>
      <c r="O949" s="58"/>
      <c r="P949" s="59" t="s">
        <v>2166</v>
      </c>
      <c r="Q949" s="55">
        <v>2</v>
      </c>
      <c r="R949" s="54" t="s">
        <v>2167</v>
      </c>
      <c r="U949" s="12"/>
      <c r="W949" s="13"/>
      <c r="X949" s="13"/>
      <c r="Y949" s="13"/>
      <c r="Z949" s="14" t="str">
        <f t="shared" si="432"/>
        <v/>
      </c>
      <c r="AA949" s="15"/>
    </row>
    <row r="950" spans="1:27" s="11" customFormat="1" x14ac:dyDescent="0.2">
      <c r="A950" s="51">
        <f>+SUBTOTAL(103,$D$4:D950)</f>
        <v>947</v>
      </c>
      <c r="B950" s="10" t="s">
        <v>1475</v>
      </c>
      <c r="C950" s="10" t="s">
        <v>544</v>
      </c>
      <c r="D950" s="10" t="s">
        <v>1476</v>
      </c>
      <c r="E950" s="53" t="str">
        <f t="shared" si="461"/>
        <v>N/A</v>
      </c>
      <c r="F950" s="53" t="str">
        <f t="shared" si="390"/>
        <v>SAC</v>
      </c>
      <c r="G950" s="53" t="str">
        <f t="shared" si="398"/>
        <v>M</v>
      </c>
      <c r="H950" s="54" t="s">
        <v>33</v>
      </c>
      <c r="I950" s="53" t="str">
        <f t="shared" si="431"/>
        <v>N/A-SAC-M001</v>
      </c>
      <c r="J950" s="61" t="s">
        <v>1479</v>
      </c>
      <c r="K950" s="55" t="s">
        <v>28</v>
      </c>
      <c r="L950" s="56">
        <f t="shared" si="380"/>
        <v>43810</v>
      </c>
      <c r="M950" s="57">
        <v>43810</v>
      </c>
      <c r="N950" s="51">
        <f t="shared" ca="1" si="462"/>
        <v>69</v>
      </c>
      <c r="O950" s="58"/>
      <c r="P950" s="59" t="s">
        <v>2223</v>
      </c>
      <c r="Q950" s="55">
        <v>4</v>
      </c>
      <c r="R950" s="54"/>
      <c r="U950" s="12"/>
      <c r="W950" s="13"/>
      <c r="X950" s="13"/>
      <c r="Y950" s="13"/>
      <c r="Z950" s="14" t="str">
        <f t="shared" si="432"/>
        <v/>
      </c>
      <c r="AA950" s="15"/>
    </row>
    <row r="951" spans="1:27" s="11" customFormat="1" x14ac:dyDescent="0.2">
      <c r="A951" s="51">
        <f>+SUBTOTAL(103,$D$4:D951)</f>
        <v>948</v>
      </c>
      <c r="B951" s="10" t="s">
        <v>1475</v>
      </c>
      <c r="C951" s="10" t="s">
        <v>544</v>
      </c>
      <c r="D951" s="10" t="s">
        <v>1476</v>
      </c>
      <c r="E951" s="53" t="str">
        <f t="shared" ref="E951" si="463">+IF(C951="GESTIÓN TERRITORIAL","GET",IF(C951="DERECHOS HUMANOS","DHH",IF(C951="GESTIÓN CORPORATIVA","GCO",IF(C951="PLANEACIÓN ESTRATÉGICA","PLE",IF(C951="GERENCIA DE LA INFORMACIÓN","GDI","N/A")))))</f>
        <v>N/A</v>
      </c>
      <c r="F951" s="53" t="str">
        <f t="shared" si="390"/>
        <v>SAC</v>
      </c>
      <c r="G951" s="53" t="str">
        <f t="shared" ref="G951" si="464">+IF(OR(LEN(H951)=1,LEN(H951)=2),H951,IF(LEN(H951)=4,MID(H951,1,1),MID(H951,1,2)))</f>
        <v>M</v>
      </c>
      <c r="H951" s="54" t="s">
        <v>36</v>
      </c>
      <c r="I951" s="53" t="str">
        <f t="shared" ref="I951" si="465">+IF(OR(E951="",F951="",H951=""),"",CONCATENATE(E951,"-",F951,"-",H951))</f>
        <v>N/A-SAC-M002</v>
      </c>
      <c r="J951" s="61" t="s">
        <v>1946</v>
      </c>
      <c r="K951" s="55" t="s">
        <v>28</v>
      </c>
      <c r="L951" s="56">
        <f t="shared" ref="L951" si="466">+IF(M951=0,"",VALUE(M951))</f>
        <v>43454</v>
      </c>
      <c r="M951" s="57">
        <v>43454</v>
      </c>
      <c r="N951" s="51">
        <f t="shared" ref="N951" ca="1" si="467">+IF(K951="Anulado","",IF(M951="","",DAYS360(M951,TODAY())))</f>
        <v>420</v>
      </c>
      <c r="O951" s="58"/>
      <c r="P951" s="59" t="s">
        <v>1947</v>
      </c>
      <c r="Q951" s="55">
        <v>1</v>
      </c>
      <c r="R951" s="54"/>
      <c r="U951" s="12"/>
      <c r="W951" s="13"/>
      <c r="X951" s="13"/>
      <c r="Y951" s="13"/>
      <c r="Z951" s="14"/>
      <c r="AA951" s="15"/>
    </row>
    <row r="952" spans="1:27" s="11" customFormat="1" ht="18" x14ac:dyDescent="0.2">
      <c r="A952" s="51">
        <f>+SUBTOTAL(103,$D$4:D952)</f>
        <v>949</v>
      </c>
      <c r="B952" s="10" t="s">
        <v>1475</v>
      </c>
      <c r="C952" s="10" t="s">
        <v>544</v>
      </c>
      <c r="D952" s="10" t="s">
        <v>1476</v>
      </c>
      <c r="E952" s="53" t="str">
        <f t="shared" si="461"/>
        <v>N/A</v>
      </c>
      <c r="F952" s="53" t="str">
        <f t="shared" si="390"/>
        <v>SAC</v>
      </c>
      <c r="G952" s="53" t="str">
        <f t="shared" si="398"/>
        <v>P</v>
      </c>
      <c r="H952" s="54" t="s">
        <v>57</v>
      </c>
      <c r="I952" s="53" t="str">
        <f t="shared" si="431"/>
        <v>N/A-SAC-P001</v>
      </c>
      <c r="J952" s="61" t="s">
        <v>1480</v>
      </c>
      <c r="K952" s="55" t="s">
        <v>28</v>
      </c>
      <c r="L952" s="56">
        <f t="shared" si="380"/>
        <v>43454</v>
      </c>
      <c r="M952" s="57">
        <v>43454</v>
      </c>
      <c r="N952" s="51">
        <f t="shared" ca="1" si="462"/>
        <v>420</v>
      </c>
      <c r="O952" s="58"/>
      <c r="P952" s="59" t="s">
        <v>1948</v>
      </c>
      <c r="Q952" s="55">
        <v>3</v>
      </c>
      <c r="R952" s="54"/>
      <c r="U952" s="12"/>
      <c r="W952" s="13"/>
      <c r="X952" s="13"/>
      <c r="Y952" s="13"/>
      <c r="Z952" s="14" t="str">
        <f t="shared" si="432"/>
        <v/>
      </c>
      <c r="AA952" s="15"/>
    </row>
    <row r="953" spans="1:27" s="11" customFormat="1" ht="18" x14ac:dyDescent="0.2">
      <c r="A953" s="51">
        <f>+SUBTOTAL(103,$D$4:D953)</f>
        <v>950</v>
      </c>
      <c r="B953" s="10" t="s">
        <v>1475</v>
      </c>
      <c r="C953" s="10" t="s">
        <v>544</v>
      </c>
      <c r="D953" s="10" t="s">
        <v>1476</v>
      </c>
      <c r="E953" s="53" t="str">
        <f t="shared" si="461"/>
        <v>N/A</v>
      </c>
      <c r="F953" s="53" t="str">
        <f t="shared" si="390"/>
        <v>SAC</v>
      </c>
      <c r="G953" s="53" t="str">
        <f t="shared" si="398"/>
        <v>P</v>
      </c>
      <c r="H953" s="54" t="s">
        <v>61</v>
      </c>
      <c r="I953" s="53" t="str">
        <f t="shared" si="431"/>
        <v>N/A-SAC-P002</v>
      </c>
      <c r="J953" s="61" t="s">
        <v>1482</v>
      </c>
      <c r="K953" s="55" t="s">
        <v>28</v>
      </c>
      <c r="L953" s="56">
        <f t="shared" si="380"/>
        <v>43098</v>
      </c>
      <c r="M953" s="57">
        <v>43098</v>
      </c>
      <c r="N953" s="51">
        <f t="shared" ca="1" si="462"/>
        <v>771</v>
      </c>
      <c r="O953" s="58"/>
      <c r="P953" s="59" t="s">
        <v>1481</v>
      </c>
      <c r="Q953" s="55">
        <v>1</v>
      </c>
      <c r="R953" s="54"/>
      <c r="U953" s="12"/>
      <c r="W953" s="13"/>
      <c r="X953" s="13"/>
      <c r="Y953" s="13"/>
      <c r="Z953" s="14" t="str">
        <f t="shared" si="432"/>
        <v/>
      </c>
      <c r="AA953" s="15"/>
    </row>
    <row r="954" spans="1:27" s="11" customFormat="1" ht="18" x14ac:dyDescent="0.2">
      <c r="A954" s="51">
        <f>+SUBTOTAL(103,$D$4:D954)</f>
        <v>951</v>
      </c>
      <c r="B954" s="10" t="s">
        <v>1475</v>
      </c>
      <c r="C954" s="10" t="s">
        <v>544</v>
      </c>
      <c r="D954" s="10" t="s">
        <v>1476</v>
      </c>
      <c r="E954" s="53" t="str">
        <f t="shared" si="461"/>
        <v>N/A</v>
      </c>
      <c r="F954" s="53" t="str">
        <f t="shared" si="390"/>
        <v>SAC</v>
      </c>
      <c r="G954" s="53" t="str">
        <f t="shared" si="398"/>
        <v>IN</v>
      </c>
      <c r="H954" s="54" t="s">
        <v>84</v>
      </c>
      <c r="I954" s="53" t="str">
        <f t="shared" si="431"/>
        <v>N/A-SAC-IN001</v>
      </c>
      <c r="J954" s="61" t="s">
        <v>1483</v>
      </c>
      <c r="K954" s="55" t="s">
        <v>217</v>
      </c>
      <c r="L954" s="56">
        <f t="shared" si="380"/>
        <v>43038</v>
      </c>
      <c r="M954" s="57">
        <v>43038</v>
      </c>
      <c r="N954" s="51" t="str">
        <f t="shared" ca="1" si="462"/>
        <v/>
      </c>
      <c r="O954" s="58">
        <v>43196</v>
      </c>
      <c r="P954" s="59" t="s">
        <v>1516</v>
      </c>
      <c r="Q954" s="55">
        <v>1</v>
      </c>
      <c r="R954" s="54"/>
      <c r="U954" s="12"/>
      <c r="W954" s="13"/>
      <c r="X954" s="13"/>
      <c r="Y954" s="13"/>
      <c r="Z954" s="14" t="str">
        <f t="shared" si="432"/>
        <v/>
      </c>
      <c r="AA954" s="15"/>
    </row>
    <row r="955" spans="1:27" s="11" customFormat="1" x14ac:dyDescent="0.2">
      <c r="A955" s="51">
        <f>+SUBTOTAL(103,$D$4:D955)</f>
        <v>952</v>
      </c>
      <c r="B955" s="10" t="s">
        <v>1475</v>
      </c>
      <c r="C955" s="10" t="s">
        <v>544</v>
      </c>
      <c r="D955" s="10" t="s">
        <v>1476</v>
      </c>
      <c r="E955" s="53" t="str">
        <f t="shared" si="461"/>
        <v>N/A</v>
      </c>
      <c r="F955" s="53" t="str">
        <f t="shared" si="390"/>
        <v>SAC</v>
      </c>
      <c r="G955" s="53" t="str">
        <f t="shared" si="398"/>
        <v>IN</v>
      </c>
      <c r="H955" s="54" t="s">
        <v>87</v>
      </c>
      <c r="I955" s="53" t="str">
        <f t="shared" si="431"/>
        <v>N/A-SAC-IN002</v>
      </c>
      <c r="J955" s="61" t="s">
        <v>1699</v>
      </c>
      <c r="K955" s="55" t="s">
        <v>28</v>
      </c>
      <c r="L955" s="56">
        <v>43543</v>
      </c>
      <c r="M955" s="57">
        <v>43543</v>
      </c>
      <c r="N955" s="51">
        <f t="shared" ca="1" si="462"/>
        <v>331</v>
      </c>
      <c r="O955" s="58"/>
      <c r="P955" s="59" t="s">
        <v>1976</v>
      </c>
      <c r="Q955" s="55">
        <v>3</v>
      </c>
      <c r="R955" s="54"/>
      <c r="U955" s="12"/>
      <c r="W955" s="13"/>
      <c r="X955" s="13"/>
      <c r="Y955" s="13"/>
      <c r="Z955" s="14" t="str">
        <f t="shared" si="432"/>
        <v/>
      </c>
      <c r="AA955" s="15"/>
    </row>
    <row r="956" spans="1:27" s="11" customFormat="1" x14ac:dyDescent="0.2">
      <c r="A956" s="51">
        <f>+SUBTOTAL(103,$D$4:D956)</f>
        <v>953</v>
      </c>
      <c r="B956" s="10" t="s">
        <v>1475</v>
      </c>
      <c r="C956" s="10" t="s">
        <v>544</v>
      </c>
      <c r="D956" s="10" t="s">
        <v>1476</v>
      </c>
      <c r="E956" s="53" t="str">
        <f t="shared" si="461"/>
        <v>N/A</v>
      </c>
      <c r="F956" s="53" t="str">
        <f t="shared" si="390"/>
        <v>SAC</v>
      </c>
      <c r="G956" s="53" t="str">
        <f t="shared" si="398"/>
        <v>IN</v>
      </c>
      <c r="H956" s="54" t="s">
        <v>90</v>
      </c>
      <c r="I956" s="53" t="str">
        <f t="shared" si="431"/>
        <v>N/A-SAC-IN003</v>
      </c>
      <c r="J956" s="61" t="s">
        <v>1484</v>
      </c>
      <c r="K956" s="55" t="s">
        <v>217</v>
      </c>
      <c r="L956" s="56">
        <f t="shared" si="380"/>
        <v>43038</v>
      </c>
      <c r="M956" s="57">
        <v>43038</v>
      </c>
      <c r="N956" s="51" t="str">
        <f t="shared" ca="1" si="462"/>
        <v/>
      </c>
      <c r="O956" s="58">
        <v>43196</v>
      </c>
      <c r="P956" s="59" t="s">
        <v>1516</v>
      </c>
      <c r="Q956" s="55">
        <v>1</v>
      </c>
      <c r="R956" s="54"/>
      <c r="U956" s="12"/>
      <c r="W956" s="13"/>
      <c r="X956" s="13"/>
      <c r="Y956" s="13"/>
      <c r="Z956" s="14" t="str">
        <f t="shared" si="432"/>
        <v/>
      </c>
      <c r="AA956" s="15"/>
    </row>
    <row r="957" spans="1:27" s="11" customFormat="1" ht="18" x14ac:dyDescent="0.2">
      <c r="A957" s="51">
        <f>+SUBTOTAL(103,$D$4:D957)</f>
        <v>954</v>
      </c>
      <c r="B957" s="10" t="s">
        <v>1475</v>
      </c>
      <c r="C957" s="10" t="s">
        <v>544</v>
      </c>
      <c r="D957" s="10" t="s">
        <v>1476</v>
      </c>
      <c r="E957" s="53" t="str">
        <f t="shared" si="461"/>
        <v>N/A</v>
      </c>
      <c r="F957" s="53" t="str">
        <f t="shared" si="390"/>
        <v>SAC</v>
      </c>
      <c r="G957" s="53" t="str">
        <f t="shared" si="398"/>
        <v>IN</v>
      </c>
      <c r="H957" s="54" t="s">
        <v>93</v>
      </c>
      <c r="I957" s="53" t="str">
        <f t="shared" si="431"/>
        <v>N/A-SAC-IN004</v>
      </c>
      <c r="J957" s="61" t="s">
        <v>1485</v>
      </c>
      <c r="K957" s="55" t="s">
        <v>217</v>
      </c>
      <c r="L957" s="56">
        <f t="shared" ref="L957:L966" si="468">+IF(M957=0,"",VALUE(M957))</f>
        <v>43038</v>
      </c>
      <c r="M957" s="57">
        <v>43038</v>
      </c>
      <c r="N957" s="51" t="str">
        <f t="shared" ca="1" si="462"/>
        <v/>
      </c>
      <c r="O957" s="58">
        <v>43196</v>
      </c>
      <c r="P957" s="59" t="s">
        <v>1516</v>
      </c>
      <c r="Q957" s="55">
        <v>1</v>
      </c>
      <c r="R957" s="54"/>
      <c r="U957" s="12"/>
      <c r="W957" s="13"/>
      <c r="X957" s="13"/>
      <c r="Y957" s="13"/>
      <c r="Z957" s="14" t="str">
        <f t="shared" si="432"/>
        <v/>
      </c>
      <c r="AA957" s="15"/>
    </row>
    <row r="958" spans="1:27" s="11" customFormat="1" ht="27" x14ac:dyDescent="0.2">
      <c r="A958" s="51">
        <f>+SUBTOTAL(103,$D$4:D958)</f>
        <v>955</v>
      </c>
      <c r="B958" s="10" t="s">
        <v>1475</v>
      </c>
      <c r="C958" s="10" t="s">
        <v>544</v>
      </c>
      <c r="D958" s="10" t="s">
        <v>1476</v>
      </c>
      <c r="E958" s="53" t="str">
        <f t="shared" ref="E958" si="469">+IF(C958="GESTIÓN TERRITORIAL","GET",IF(C958="DERECHOS HUMANOS","DHH",IF(C958="GESTIÓN CORPORATIVA","GCO",IF(C958="PLANEACIÓN ESTRATÉGICA","PLE",IF(C958="GERENCIA DE LA INFORMACIÓN","GDI","N/A")))))</f>
        <v>N/A</v>
      </c>
      <c r="F958" s="53" t="str">
        <f t="shared" si="390"/>
        <v>SAC</v>
      </c>
      <c r="G958" s="53" t="str">
        <f t="shared" ref="G958" si="470">+IF(OR(LEN(H958)=1,LEN(H958)=2),H958,IF(LEN(H958)=4,MID(H958,1,1),MID(H958,1,2)))</f>
        <v>IN</v>
      </c>
      <c r="H958" s="54" t="s">
        <v>96</v>
      </c>
      <c r="I958" s="53" t="str">
        <f t="shared" ref="I958" si="471">+IF(OR(E958="",F958="",H958=""),"",CONCATENATE(E958,"-",F958,"-",H958))</f>
        <v>N/A-SAC-IN005</v>
      </c>
      <c r="J958" s="61" t="s">
        <v>2062</v>
      </c>
      <c r="K958" s="55" t="s">
        <v>28</v>
      </c>
      <c r="L958" s="56">
        <f t="shared" ref="L958" si="472">+IF(M958=0,"",VALUE(M958))</f>
        <v>43665</v>
      </c>
      <c r="M958" s="57">
        <v>43665</v>
      </c>
      <c r="N958" s="51">
        <f t="shared" ref="N958" ca="1" si="473">+IF(K958="Anulado","",IF(M958="","",DAYS360(M958,TODAY())))</f>
        <v>211</v>
      </c>
      <c r="O958" s="58"/>
      <c r="P958" s="59" t="s">
        <v>2063</v>
      </c>
      <c r="Q958" s="55">
        <v>1</v>
      </c>
      <c r="R958" s="54" t="s">
        <v>2064</v>
      </c>
      <c r="U958" s="12"/>
      <c r="W958" s="13"/>
      <c r="X958" s="13"/>
      <c r="Y958" s="13"/>
      <c r="Z958" s="14" t="str">
        <f t="shared" ref="Z958" si="474">IF(Y958=0,"",EVEN(Y958)/2)</f>
        <v/>
      </c>
      <c r="AA958" s="15"/>
    </row>
    <row r="959" spans="1:27" s="11" customFormat="1" x14ac:dyDescent="0.2">
      <c r="A959" s="51">
        <f>+SUBTOTAL(103,$D$4:D959)</f>
        <v>956</v>
      </c>
      <c r="B959" s="10" t="s">
        <v>1475</v>
      </c>
      <c r="C959" s="10" t="s">
        <v>544</v>
      </c>
      <c r="D959" s="10" t="s">
        <v>1476</v>
      </c>
      <c r="E959" s="53" t="str">
        <f t="shared" si="461"/>
        <v>N/A</v>
      </c>
      <c r="F959" s="53" t="str">
        <f t="shared" si="390"/>
        <v>SAC</v>
      </c>
      <c r="G959" s="53" t="str">
        <f t="shared" si="398"/>
        <v>F</v>
      </c>
      <c r="H959" s="54" t="s">
        <v>116</v>
      </c>
      <c r="I959" s="53" t="str">
        <f t="shared" si="431"/>
        <v>N/A-SAC-F001</v>
      </c>
      <c r="J959" s="61" t="s">
        <v>1486</v>
      </c>
      <c r="K959" s="55" t="s">
        <v>217</v>
      </c>
      <c r="L959" s="56">
        <f t="shared" si="468"/>
        <v>43042</v>
      </c>
      <c r="M959" s="57">
        <v>43042</v>
      </c>
      <c r="N959" s="51" t="str">
        <f t="shared" ca="1" si="462"/>
        <v/>
      </c>
      <c r="O959" s="58">
        <v>43196</v>
      </c>
      <c r="P959" s="59" t="s">
        <v>1517</v>
      </c>
      <c r="Q959" s="55">
        <v>1</v>
      </c>
      <c r="R959" s="54" t="s">
        <v>1488</v>
      </c>
      <c r="U959" s="12"/>
      <c r="W959" s="13"/>
      <c r="X959" s="13"/>
      <c r="Y959" s="13"/>
      <c r="Z959" s="14" t="str">
        <f t="shared" si="432"/>
        <v/>
      </c>
      <c r="AA959" s="15"/>
    </row>
    <row r="960" spans="1:27" s="11" customFormat="1" x14ac:dyDescent="0.2">
      <c r="A960" s="51">
        <f>+SUBTOTAL(103,$D$4:D960)</f>
        <v>957</v>
      </c>
      <c r="B960" s="10" t="s">
        <v>1475</v>
      </c>
      <c r="C960" s="10" t="s">
        <v>544</v>
      </c>
      <c r="D960" s="10" t="s">
        <v>1476</v>
      </c>
      <c r="E960" s="53" t="str">
        <f t="shared" si="461"/>
        <v>N/A</v>
      </c>
      <c r="F960" s="53" t="str">
        <f t="shared" si="390"/>
        <v>SAC</v>
      </c>
      <c r="G960" s="53" t="str">
        <f t="shared" si="398"/>
        <v>F</v>
      </c>
      <c r="H960" s="54" t="s">
        <v>119</v>
      </c>
      <c r="I960" s="53" t="str">
        <f t="shared" si="431"/>
        <v>N/A-SAC-F002</v>
      </c>
      <c r="J960" s="61" t="s">
        <v>1489</v>
      </c>
      <c r="K960" s="55" t="s">
        <v>217</v>
      </c>
      <c r="L960" s="56">
        <f t="shared" si="468"/>
        <v>43038</v>
      </c>
      <c r="M960" s="57">
        <v>43038</v>
      </c>
      <c r="N960" s="51" t="str">
        <f t="shared" ca="1" si="462"/>
        <v/>
      </c>
      <c r="O960" s="58">
        <v>43196</v>
      </c>
      <c r="P960" s="59" t="s">
        <v>1516</v>
      </c>
      <c r="Q960" s="55">
        <v>1</v>
      </c>
      <c r="R960" s="54"/>
      <c r="U960" s="12"/>
      <c r="W960" s="13"/>
      <c r="X960" s="13"/>
      <c r="Y960" s="13"/>
      <c r="Z960" s="14" t="str">
        <f t="shared" si="432"/>
        <v/>
      </c>
      <c r="AA960" s="15"/>
    </row>
    <row r="961" spans="1:27" s="11" customFormat="1" x14ac:dyDescent="0.2">
      <c r="A961" s="51">
        <f>+SUBTOTAL(103,$D$4:D961)</f>
        <v>958</v>
      </c>
      <c r="B961" s="10" t="s">
        <v>1475</v>
      </c>
      <c r="C961" s="10" t="s">
        <v>544</v>
      </c>
      <c r="D961" s="10" t="s">
        <v>1476</v>
      </c>
      <c r="E961" s="53" t="str">
        <f t="shared" si="461"/>
        <v>N/A</v>
      </c>
      <c r="F961" s="53" t="str">
        <f t="shared" si="390"/>
        <v>SAC</v>
      </c>
      <c r="G961" s="53" t="str">
        <f t="shared" si="398"/>
        <v>F</v>
      </c>
      <c r="H961" s="54" t="s">
        <v>122</v>
      </c>
      <c r="I961" s="53" t="str">
        <f t="shared" si="431"/>
        <v>N/A-SAC-F003</v>
      </c>
      <c r="J961" s="61" t="s">
        <v>1490</v>
      </c>
      <c r="K961" s="55" t="s">
        <v>217</v>
      </c>
      <c r="L961" s="56">
        <f t="shared" si="468"/>
        <v>43038</v>
      </c>
      <c r="M961" s="57">
        <v>43038</v>
      </c>
      <c r="N961" s="51" t="str">
        <f t="shared" ca="1" si="462"/>
        <v/>
      </c>
      <c r="O961" s="58">
        <v>43196</v>
      </c>
      <c r="P961" s="59" t="s">
        <v>1516</v>
      </c>
      <c r="Q961" s="55">
        <v>1</v>
      </c>
      <c r="R961" s="54"/>
      <c r="U961" s="12"/>
      <c r="W961" s="13"/>
      <c r="X961" s="13"/>
      <c r="Y961" s="13"/>
      <c r="Z961" s="14" t="str">
        <f t="shared" si="432"/>
        <v/>
      </c>
      <c r="AA961" s="15"/>
    </row>
    <row r="962" spans="1:27" s="11" customFormat="1" ht="18" x14ac:dyDescent="0.2">
      <c r="A962" s="51">
        <f>+SUBTOTAL(103,$D$4:D962)</f>
        <v>959</v>
      </c>
      <c r="B962" s="10" t="s">
        <v>1475</v>
      </c>
      <c r="C962" s="10" t="s">
        <v>544</v>
      </c>
      <c r="D962" s="10" t="s">
        <v>1476</v>
      </c>
      <c r="E962" s="53" t="str">
        <f t="shared" si="461"/>
        <v>N/A</v>
      </c>
      <c r="F962" s="53" t="str">
        <f t="shared" si="390"/>
        <v>SAC</v>
      </c>
      <c r="G962" s="53" t="str">
        <f t="shared" si="398"/>
        <v>F</v>
      </c>
      <c r="H962" s="54" t="s">
        <v>125</v>
      </c>
      <c r="I962" s="53" t="str">
        <f t="shared" si="431"/>
        <v>N/A-SAC-F004</v>
      </c>
      <c r="J962" s="61" t="s">
        <v>1491</v>
      </c>
      <c r="K962" s="55" t="s">
        <v>217</v>
      </c>
      <c r="L962" s="56">
        <f t="shared" si="468"/>
        <v>43038</v>
      </c>
      <c r="M962" s="57">
        <v>43038</v>
      </c>
      <c r="N962" s="51" t="str">
        <f t="shared" ca="1" si="462"/>
        <v/>
      </c>
      <c r="O962" s="58">
        <v>43329</v>
      </c>
      <c r="P962" s="59" t="s">
        <v>1705</v>
      </c>
      <c r="Q962" s="55">
        <v>1</v>
      </c>
      <c r="R962" s="54"/>
      <c r="U962" s="12"/>
      <c r="W962" s="13"/>
      <c r="X962" s="13"/>
      <c r="Y962" s="13"/>
      <c r="Z962" s="14" t="str">
        <f t="shared" si="432"/>
        <v/>
      </c>
      <c r="AA962" s="15"/>
    </row>
    <row r="963" spans="1:27" s="11" customFormat="1" x14ac:dyDescent="0.2">
      <c r="A963" s="51">
        <f>+SUBTOTAL(103,$D$4:D963)</f>
        <v>960</v>
      </c>
      <c r="B963" s="10" t="s">
        <v>1475</v>
      </c>
      <c r="C963" s="10" t="s">
        <v>544</v>
      </c>
      <c r="D963" s="10" t="s">
        <v>1476</v>
      </c>
      <c r="E963" s="53" t="str">
        <f t="shared" si="461"/>
        <v>N/A</v>
      </c>
      <c r="F963" s="53" t="str">
        <f t="shared" si="390"/>
        <v>SAC</v>
      </c>
      <c r="G963" s="53" t="str">
        <f t="shared" si="398"/>
        <v>F</v>
      </c>
      <c r="H963" s="54" t="s">
        <v>128</v>
      </c>
      <c r="I963" s="53" t="str">
        <f t="shared" si="431"/>
        <v>N/A-SAC-F005</v>
      </c>
      <c r="J963" s="61" t="s">
        <v>1492</v>
      </c>
      <c r="K963" s="55" t="s">
        <v>217</v>
      </c>
      <c r="L963" s="56">
        <f t="shared" si="468"/>
        <v>43038</v>
      </c>
      <c r="M963" s="57">
        <v>43038</v>
      </c>
      <c r="N963" s="51" t="str">
        <f t="shared" ca="1" si="462"/>
        <v/>
      </c>
      <c r="O963" s="58">
        <v>43196</v>
      </c>
      <c r="P963" s="59" t="s">
        <v>1516</v>
      </c>
      <c r="Q963" s="55">
        <v>1</v>
      </c>
      <c r="R963" s="54"/>
      <c r="U963" s="12"/>
      <c r="W963" s="13"/>
      <c r="X963" s="13"/>
      <c r="Y963" s="13"/>
      <c r="Z963" s="14" t="str">
        <f t="shared" si="432"/>
        <v/>
      </c>
      <c r="AA963" s="15"/>
    </row>
    <row r="964" spans="1:27" s="11" customFormat="1" ht="27" x14ac:dyDescent="0.2">
      <c r="A964" s="51">
        <f>+SUBTOTAL(103,$D$4:D964)</f>
        <v>961</v>
      </c>
      <c r="B964" s="10" t="s">
        <v>1475</v>
      </c>
      <c r="C964" s="10" t="s">
        <v>544</v>
      </c>
      <c r="D964" s="10" t="s">
        <v>1476</v>
      </c>
      <c r="E964" s="53" t="str">
        <f t="shared" si="461"/>
        <v>N/A</v>
      </c>
      <c r="F964" s="53" t="str">
        <f t="shared" si="390"/>
        <v>SAC</v>
      </c>
      <c r="G964" s="53" t="str">
        <f t="shared" si="398"/>
        <v>F</v>
      </c>
      <c r="H964" s="54" t="s">
        <v>131</v>
      </c>
      <c r="I964" s="53" t="str">
        <f t="shared" si="431"/>
        <v>N/A-SAC-F006</v>
      </c>
      <c r="J964" s="61" t="s">
        <v>1493</v>
      </c>
      <c r="K964" s="55" t="s">
        <v>217</v>
      </c>
      <c r="L964" s="56">
        <f t="shared" si="468"/>
        <v>43038</v>
      </c>
      <c r="M964" s="57">
        <v>43038</v>
      </c>
      <c r="N964" s="51" t="str">
        <f t="shared" ca="1" si="462"/>
        <v/>
      </c>
      <c r="O964" s="58">
        <v>43329</v>
      </c>
      <c r="P964" s="59" t="s">
        <v>1705</v>
      </c>
      <c r="Q964" s="55">
        <v>1</v>
      </c>
      <c r="R964" s="54"/>
      <c r="U964" s="12"/>
      <c r="W964" s="13"/>
      <c r="X964" s="13"/>
      <c r="Y964" s="13"/>
      <c r="Z964" s="14" t="str">
        <f t="shared" si="432"/>
        <v/>
      </c>
      <c r="AA964" s="15"/>
    </row>
    <row r="965" spans="1:27" s="11" customFormat="1" ht="18" x14ac:dyDescent="0.2">
      <c r="A965" s="51">
        <f>+SUBTOTAL(103,$D$4:D965)</f>
        <v>962</v>
      </c>
      <c r="B965" s="10" t="s">
        <v>1475</v>
      </c>
      <c r="C965" s="10" t="s">
        <v>544</v>
      </c>
      <c r="D965" s="10" t="s">
        <v>1476</v>
      </c>
      <c r="E965" s="53" t="str">
        <f t="shared" si="461"/>
        <v>N/A</v>
      </c>
      <c r="F965" s="53" t="str">
        <f t="shared" si="390"/>
        <v>SAC</v>
      </c>
      <c r="G965" s="53" t="str">
        <f t="shared" si="398"/>
        <v>F</v>
      </c>
      <c r="H965" s="54" t="s">
        <v>134</v>
      </c>
      <c r="I965" s="53" t="str">
        <f t="shared" si="431"/>
        <v>N/A-SAC-F007</v>
      </c>
      <c r="J965" s="61" t="s">
        <v>1494</v>
      </c>
      <c r="K965" s="55" t="s">
        <v>28</v>
      </c>
      <c r="L965" s="56">
        <f t="shared" si="468"/>
        <v>43042</v>
      </c>
      <c r="M965" s="57">
        <v>43042</v>
      </c>
      <c r="N965" s="51">
        <f t="shared" ca="1" si="462"/>
        <v>827</v>
      </c>
      <c r="O965" s="58"/>
      <c r="P965" s="59" t="s">
        <v>1487</v>
      </c>
      <c r="Q965" s="55">
        <v>1</v>
      </c>
      <c r="R965" s="54" t="s">
        <v>1495</v>
      </c>
      <c r="U965" s="12"/>
      <c r="W965" s="13"/>
      <c r="X965" s="13"/>
      <c r="Y965" s="13"/>
      <c r="Z965" s="14" t="str">
        <f t="shared" si="432"/>
        <v/>
      </c>
      <c r="AA965" s="15"/>
    </row>
    <row r="966" spans="1:27" s="11" customFormat="1" ht="14.25" customHeight="1" x14ac:dyDescent="0.2">
      <c r="A966" s="51">
        <f>+SUBTOTAL(103,$D$4:D966)</f>
        <v>963</v>
      </c>
      <c r="B966" s="10" t="s">
        <v>1475</v>
      </c>
      <c r="C966" s="10" t="s">
        <v>544</v>
      </c>
      <c r="D966" s="10" t="s">
        <v>1476</v>
      </c>
      <c r="E966" s="53" t="str">
        <f t="shared" si="461"/>
        <v>N/A</v>
      </c>
      <c r="F966" s="53" t="str">
        <f t="shared" si="390"/>
        <v>SAC</v>
      </c>
      <c r="G966" s="53" t="str">
        <f t="shared" si="398"/>
        <v>F</v>
      </c>
      <c r="H966" s="54" t="s">
        <v>137</v>
      </c>
      <c r="I966" s="53" t="str">
        <f t="shared" si="431"/>
        <v>N/A-SAC-F008</v>
      </c>
      <c r="J966" s="61" t="s">
        <v>1496</v>
      </c>
      <c r="K966" s="55" t="s">
        <v>217</v>
      </c>
      <c r="L966" s="56">
        <f t="shared" si="468"/>
        <v>43042</v>
      </c>
      <c r="M966" s="57">
        <v>43042</v>
      </c>
      <c r="N966" s="51" t="str">
        <f t="shared" ca="1" si="462"/>
        <v/>
      </c>
      <c r="O966" s="58">
        <v>43196</v>
      </c>
      <c r="P966" s="59" t="s">
        <v>1517</v>
      </c>
      <c r="Q966" s="55">
        <v>1</v>
      </c>
      <c r="R966" s="54" t="s">
        <v>1497</v>
      </c>
      <c r="U966" s="12"/>
      <c r="W966" s="13"/>
      <c r="X966" s="13"/>
      <c r="Y966" s="13"/>
      <c r="Z966" s="14" t="str">
        <f t="shared" si="432"/>
        <v/>
      </c>
      <c r="AA966" s="15"/>
    </row>
    <row r="970" spans="1:27" x14ac:dyDescent="0.2">
      <c r="U970" s="40" t="s">
        <v>23</v>
      </c>
    </row>
    <row r="971" spans="1:27" x14ac:dyDescent="0.2">
      <c r="U971" s="40" t="s">
        <v>558</v>
      </c>
    </row>
    <row r="972" spans="1:27" x14ac:dyDescent="0.2">
      <c r="U972" s="40" t="s">
        <v>881</v>
      </c>
    </row>
    <row r="973" spans="1:27" x14ac:dyDescent="0.2">
      <c r="U973" s="40" t="s">
        <v>1475</v>
      </c>
    </row>
    <row r="974" spans="1:27" x14ac:dyDescent="0.2">
      <c r="U974" s="42" t="s">
        <v>1443</v>
      </c>
    </row>
    <row r="977" spans="16:24" x14ac:dyDescent="0.2">
      <c r="U977" s="43" t="s">
        <v>544</v>
      </c>
    </row>
    <row r="978" spans="16:24" x14ac:dyDescent="0.2">
      <c r="U978" s="42" t="s">
        <v>559</v>
      </c>
    </row>
    <row r="979" spans="16:24" x14ac:dyDescent="0.2">
      <c r="U979" s="42" t="s">
        <v>838</v>
      </c>
    </row>
    <row r="980" spans="16:24" x14ac:dyDescent="0.2">
      <c r="P980" s="37"/>
      <c r="U980" s="42" t="s">
        <v>907</v>
      </c>
      <c r="W980" s="37"/>
      <c r="X980" s="37"/>
    </row>
    <row r="981" spans="16:24" x14ac:dyDescent="0.2">
      <c r="P981" s="37"/>
      <c r="U981" s="42" t="s">
        <v>24</v>
      </c>
      <c r="W981" s="37"/>
      <c r="X981" s="37"/>
    </row>
    <row r="982" spans="16:24" x14ac:dyDescent="0.2">
      <c r="P982" s="37"/>
      <c r="U982" s="42" t="s">
        <v>202</v>
      </c>
      <c r="W982" s="37"/>
      <c r="X982" s="37"/>
    </row>
    <row r="989" spans="16:24" x14ac:dyDescent="0.2">
      <c r="P989" s="37"/>
      <c r="U989" s="40" t="s">
        <v>1476</v>
      </c>
      <c r="V989" s="40" t="s">
        <v>1498</v>
      </c>
      <c r="W989" s="37"/>
      <c r="X989" s="37"/>
    </row>
    <row r="990" spans="16:24" x14ac:dyDescent="0.2">
      <c r="P990" s="37"/>
      <c r="U990" s="40" t="s">
        <v>560</v>
      </c>
      <c r="V990" s="40" t="s">
        <v>1499</v>
      </c>
      <c r="W990" s="37"/>
      <c r="X990" s="37"/>
    </row>
    <row r="991" spans="16:24" x14ac:dyDescent="0.2">
      <c r="P991" s="37"/>
      <c r="U991" s="40" t="s">
        <v>573</v>
      </c>
      <c r="V991" s="40" t="s">
        <v>1500</v>
      </c>
      <c r="W991" s="37"/>
      <c r="X991" s="37"/>
    </row>
    <row r="992" spans="16:24" x14ac:dyDescent="0.2">
      <c r="P992" s="37"/>
      <c r="U992" s="40" t="s">
        <v>786</v>
      </c>
      <c r="V992" s="40" t="s">
        <v>1501</v>
      </c>
      <c r="W992" s="37"/>
      <c r="X992" s="37"/>
    </row>
    <row r="993" spans="16:24" x14ac:dyDescent="0.2">
      <c r="P993" s="37"/>
      <c r="U993" s="40" t="s">
        <v>840</v>
      </c>
      <c r="V993" s="40" t="s">
        <v>1502</v>
      </c>
      <c r="W993" s="37"/>
      <c r="X993" s="37"/>
    </row>
    <row r="994" spans="16:24" x14ac:dyDescent="0.2">
      <c r="P994" s="37"/>
      <c r="U994" s="40" t="s">
        <v>839</v>
      </c>
      <c r="V994" s="40" t="s">
        <v>1503</v>
      </c>
      <c r="W994" s="37"/>
      <c r="X994" s="37"/>
    </row>
    <row r="995" spans="16:24" x14ac:dyDescent="0.2">
      <c r="P995" s="37"/>
      <c r="U995" s="40" t="s">
        <v>802</v>
      </c>
      <c r="V995" s="40" t="s">
        <v>1504</v>
      </c>
      <c r="W995" s="37"/>
      <c r="X995" s="37"/>
    </row>
    <row r="996" spans="16:24" x14ac:dyDescent="0.2">
      <c r="P996" s="37"/>
      <c r="U996" s="40" t="s">
        <v>1342</v>
      </c>
      <c r="V996" s="40" t="s">
        <v>1505</v>
      </c>
      <c r="W996" s="37"/>
      <c r="X996" s="37"/>
    </row>
    <row r="997" spans="16:24" x14ac:dyDescent="0.2">
      <c r="P997" s="37"/>
      <c r="U997" s="40" t="s">
        <v>1037</v>
      </c>
      <c r="V997" s="40" t="s">
        <v>1506</v>
      </c>
      <c r="W997" s="37"/>
      <c r="X997" s="37"/>
    </row>
    <row r="998" spans="16:24" x14ac:dyDescent="0.2">
      <c r="P998" s="37"/>
      <c r="U998" s="40" t="s">
        <v>908</v>
      </c>
      <c r="V998" s="40" t="s">
        <v>1507</v>
      </c>
      <c r="W998" s="37"/>
      <c r="X998" s="37"/>
    </row>
    <row r="999" spans="16:24" x14ac:dyDescent="0.2">
      <c r="P999" s="37"/>
      <c r="U999" s="40" t="s">
        <v>1441</v>
      </c>
      <c r="V999" s="40" t="s">
        <v>1503</v>
      </c>
      <c r="W999" s="37"/>
      <c r="X999" s="37"/>
    </row>
    <row r="1000" spans="16:24" x14ac:dyDescent="0.2">
      <c r="P1000" s="37"/>
      <c r="U1000" s="40" t="s">
        <v>882</v>
      </c>
      <c r="V1000" s="40" t="s">
        <v>1508</v>
      </c>
      <c r="W1000" s="37"/>
      <c r="X1000" s="37"/>
    </row>
    <row r="1001" spans="16:24" x14ac:dyDescent="0.2">
      <c r="P1001" s="37"/>
      <c r="U1001" s="40" t="s">
        <v>200</v>
      </c>
      <c r="V1001" s="40" t="s">
        <v>1509</v>
      </c>
      <c r="W1001" s="37"/>
      <c r="X1001" s="37"/>
    </row>
    <row r="1002" spans="16:24" x14ac:dyDescent="0.2">
      <c r="P1002" s="37"/>
      <c r="U1002" s="40" t="s">
        <v>25</v>
      </c>
      <c r="V1002" s="40" t="s">
        <v>1510</v>
      </c>
      <c r="W1002" s="37"/>
      <c r="X1002" s="37"/>
    </row>
    <row r="1003" spans="16:24" x14ac:dyDescent="0.2">
      <c r="P1003" s="37"/>
      <c r="U1003" s="40" t="s">
        <v>203</v>
      </c>
      <c r="V1003" s="40" t="s">
        <v>1511</v>
      </c>
      <c r="W1003" s="37"/>
      <c r="X1003" s="37"/>
    </row>
    <row r="1004" spans="16:24" x14ac:dyDescent="0.2">
      <c r="P1004" s="37"/>
      <c r="U1004" s="40" t="s">
        <v>289</v>
      </c>
      <c r="V1004" s="40" t="s">
        <v>1512</v>
      </c>
      <c r="W1004" s="37"/>
      <c r="X1004" s="37"/>
    </row>
    <row r="1005" spans="16:24" x14ac:dyDescent="0.2">
      <c r="P1005" s="37"/>
      <c r="U1005" s="40" t="s">
        <v>545</v>
      </c>
      <c r="V1005" s="40" t="s">
        <v>1513</v>
      </c>
      <c r="W1005" s="37"/>
      <c r="X1005" s="37"/>
    </row>
    <row r="1006" spans="16:24" x14ac:dyDescent="0.2">
      <c r="P1006" s="37"/>
      <c r="U1006" s="40" t="s">
        <v>1465</v>
      </c>
      <c r="V1006" s="40" t="s">
        <v>1514</v>
      </c>
      <c r="W1006" s="37"/>
      <c r="X1006" s="37"/>
    </row>
    <row r="1007" spans="16:24" x14ac:dyDescent="0.2">
      <c r="P1007" s="37"/>
      <c r="U1007" s="40" t="s">
        <v>1444</v>
      </c>
      <c r="V1007" s="40" t="s">
        <v>1515</v>
      </c>
      <c r="W1007" s="37"/>
      <c r="X1007" s="37"/>
    </row>
    <row r="1009" spans="16:24" x14ac:dyDescent="0.2">
      <c r="P1009" s="37"/>
      <c r="U1009" s="42" t="s">
        <v>28</v>
      </c>
      <c r="W1009" s="37"/>
      <c r="X1009" s="37"/>
    </row>
    <row r="1010" spans="16:24" x14ac:dyDescent="0.2">
      <c r="P1010" s="37"/>
      <c r="U1010" s="42" t="s">
        <v>44</v>
      </c>
      <c r="W1010" s="37"/>
      <c r="X1010" s="37"/>
    </row>
    <row r="1011" spans="16:24" x14ac:dyDescent="0.2">
      <c r="P1011" s="37"/>
      <c r="U1011" s="42" t="s">
        <v>217</v>
      </c>
      <c r="W1011" s="37"/>
      <c r="X1011" s="37"/>
    </row>
    <row r="1012" spans="16:24" x14ac:dyDescent="0.2">
      <c r="P1012" s="37"/>
      <c r="U1012" s="42" t="s">
        <v>205</v>
      </c>
      <c r="W1012" s="37"/>
      <c r="X1012" s="37"/>
    </row>
  </sheetData>
  <sheetProtection sort="0" autoFilter="0"/>
  <autoFilter ref="A3:R966" xr:uid="{4C309437-D6F2-435D-B49F-816553A71D06}"/>
  <mergeCells count="4">
    <mergeCell ref="A1:R1"/>
    <mergeCell ref="A2:C2"/>
    <mergeCell ref="F2:R2"/>
    <mergeCell ref="W2:Y2"/>
  </mergeCells>
  <phoneticPr fontId="14" type="noConversion"/>
  <conditionalFormatting sqref="K184:K185 K362:K363 K285:K290 K152:K181 K12:K62 K135:K148 K948:K950 K419:K423 K470:K489 K952:K957 K828:K837 K959:K966 K64:K68 K70:K124">
    <cfRule type="expression" dxfId="110" priority="238" stopIfTrue="1">
      <formula>+IF(AND(K12="En aprobación",N12&gt;60,N12&lt;&gt;""),1,0)</formula>
    </cfRule>
  </conditionalFormatting>
  <conditionalFormatting sqref="K805:K806">
    <cfRule type="expression" dxfId="109" priority="235" stopIfTrue="1">
      <formula>+IF(AND(K805="En aprobación",N805&gt;60,N805&lt;&gt;""),1,0)</formula>
    </cfRule>
  </conditionalFormatting>
  <conditionalFormatting sqref="K183">
    <cfRule type="expression" dxfId="108" priority="233" stopIfTrue="1">
      <formula>+IF(AND(K183="En aprobación",N183&gt;60,N183&lt;&gt;""),1,0)</formula>
    </cfRule>
  </conditionalFormatting>
  <conditionalFormatting sqref="K186 K190 K194 K198 K202 K206 K210 K214 K218 K222 K226 K230 K234 K238 K242 K246 K250 K254 K258 K262 K266 K270">
    <cfRule type="expression" dxfId="107" priority="232" stopIfTrue="1">
      <formula>+IF(AND(K186="En aprobación",N186&gt;60,N186&lt;&gt;""),1,0)</formula>
    </cfRule>
  </conditionalFormatting>
  <conditionalFormatting sqref="K187 K191 K195 K199 K203 K207 K211 K215 K219 K223 K227 K231 K235 K239 K243 K247 K251 K255 K259 K263 K267 K271">
    <cfRule type="expression" dxfId="106" priority="231" stopIfTrue="1">
      <formula>+IF(AND(K187="En aprobación",N187&gt;60,N187&lt;&gt;""),1,0)</formula>
    </cfRule>
  </conditionalFormatting>
  <conditionalFormatting sqref="K188 K192 K196 K200 K204 K208 K212 K216 K220 K224 K228 K232 K236 K240 K244 K248 K252 K256 K260 K264 K268">
    <cfRule type="expression" dxfId="105" priority="230" stopIfTrue="1">
      <formula>+IF(AND(K188="En aprobación",N188&gt;60,N188&lt;&gt;""),1,0)</formula>
    </cfRule>
  </conditionalFormatting>
  <conditionalFormatting sqref="K189 K193 K197 K201 K205 K209 K213 K217 K221 K225 K229 K233 K237 K241 K245 K249 K253 K257 K261 K265 K269">
    <cfRule type="expression" dxfId="104" priority="229" stopIfTrue="1">
      <formula>+IF(AND(K189="En aprobación",N189&gt;60,N189&lt;&gt;""),1,0)</formula>
    </cfRule>
  </conditionalFormatting>
  <conditionalFormatting sqref="K333">
    <cfRule type="expression" dxfId="103" priority="217" stopIfTrue="1">
      <formula>+IF(AND(K333="En aprobación",N333&gt;60,N333&lt;&gt;""),1,0)</formula>
    </cfRule>
  </conditionalFormatting>
  <conditionalFormatting sqref="K334">
    <cfRule type="expression" dxfId="102" priority="215" stopIfTrue="1">
      <formula>+IF(AND(K334="En aprobación",N334&gt;60,N334&lt;&gt;""),1,0)</formula>
    </cfRule>
  </conditionalFormatting>
  <conditionalFormatting sqref="K335">
    <cfRule type="expression" dxfId="101" priority="213" stopIfTrue="1">
      <formula>+IF(AND(K335="En aprobación",N335&gt;60,N335&lt;&gt;""),1,0)</formula>
    </cfRule>
  </conditionalFormatting>
  <conditionalFormatting sqref="K336:K337">
    <cfRule type="expression" dxfId="100" priority="211" stopIfTrue="1">
      <formula>+IF(AND(K336="En aprobación",N336&gt;60,N336&lt;&gt;""),1,0)</formula>
    </cfRule>
  </conditionalFormatting>
  <conditionalFormatting sqref="K337">
    <cfRule type="expression" dxfId="99" priority="209" stopIfTrue="1">
      <formula>+IF(AND(K337="En aprobación",N337&gt;60,N337&lt;&gt;""),1,0)</formula>
    </cfRule>
  </conditionalFormatting>
  <conditionalFormatting sqref="K338">
    <cfRule type="expression" dxfId="98" priority="207" stopIfTrue="1">
      <formula>+IF(AND(K338="En aprobación",N338&gt;60,N338&lt;&gt;""),1,0)</formula>
    </cfRule>
  </conditionalFormatting>
  <conditionalFormatting sqref="K339">
    <cfRule type="expression" dxfId="97" priority="205" stopIfTrue="1">
      <formula>+IF(AND(K339="En aprobación",N339&gt;60,N339&lt;&gt;""),1,0)</formula>
    </cfRule>
  </conditionalFormatting>
  <conditionalFormatting sqref="K340">
    <cfRule type="expression" dxfId="96" priority="203" stopIfTrue="1">
      <formula>+IF(AND(K340="En aprobación",N340&gt;60,N340&lt;&gt;""),1,0)</formula>
    </cfRule>
  </conditionalFormatting>
  <conditionalFormatting sqref="K341">
    <cfRule type="expression" dxfId="95" priority="201" stopIfTrue="1">
      <formula>+IF(AND(K341="En aprobación",N341&gt;60,N341&lt;&gt;""),1,0)</formula>
    </cfRule>
  </conditionalFormatting>
  <conditionalFormatting sqref="K342">
    <cfRule type="expression" dxfId="94" priority="199" stopIfTrue="1">
      <formula>+IF(AND(K342="En aprobación",N342&gt;60,N342&lt;&gt;""),1,0)</formula>
    </cfRule>
  </conditionalFormatting>
  <conditionalFormatting sqref="K343">
    <cfRule type="expression" dxfId="93" priority="197" stopIfTrue="1">
      <formula>+IF(AND(K343="En aprobación",N343&gt;60,N343&lt;&gt;""),1,0)</formula>
    </cfRule>
  </conditionalFormatting>
  <conditionalFormatting sqref="K344">
    <cfRule type="expression" dxfId="92" priority="195" stopIfTrue="1">
      <formula>+IF(AND(K344="En aprobación",N344&gt;60,N344&lt;&gt;""),1,0)</formula>
    </cfRule>
  </conditionalFormatting>
  <conditionalFormatting sqref="K345">
    <cfRule type="expression" dxfId="91" priority="193" stopIfTrue="1">
      <formula>+IF(AND(K345="En aprobación",N345&gt;60,N345&lt;&gt;""),1,0)</formula>
    </cfRule>
  </conditionalFormatting>
  <conditionalFormatting sqref="K346">
    <cfRule type="expression" dxfId="90" priority="191" stopIfTrue="1">
      <formula>+IF(AND(K346="En aprobación",N346&gt;60,N346&lt;&gt;""),1,0)</formula>
    </cfRule>
  </conditionalFormatting>
  <conditionalFormatting sqref="K347">
    <cfRule type="expression" dxfId="89" priority="189" stopIfTrue="1">
      <formula>+IF(AND(K347="En aprobación",N347&gt;60,N347&lt;&gt;""),1,0)</formula>
    </cfRule>
  </conditionalFormatting>
  <conditionalFormatting sqref="K348">
    <cfRule type="expression" dxfId="88" priority="187" stopIfTrue="1">
      <formula>+IF(AND(K348="En aprobación",N348&gt;60,N348&lt;&gt;""),1,0)</formula>
    </cfRule>
  </conditionalFormatting>
  <conditionalFormatting sqref="K349">
    <cfRule type="expression" dxfId="87" priority="185" stopIfTrue="1">
      <formula>+IF(AND(K349="En aprobación",N349&gt;60,N349&lt;&gt;""),1,0)</formula>
    </cfRule>
  </conditionalFormatting>
  <conditionalFormatting sqref="K350">
    <cfRule type="expression" dxfId="86" priority="183" stopIfTrue="1">
      <formula>+IF(AND(K350="En aprobación",N350&gt;60,N350&lt;&gt;""),1,0)</formula>
    </cfRule>
  </conditionalFormatting>
  <conditionalFormatting sqref="K351">
    <cfRule type="expression" dxfId="85" priority="181" stopIfTrue="1">
      <formula>+IF(AND(K351="En aprobación",N351&gt;60,N351&lt;&gt;""),1,0)</formula>
    </cfRule>
  </conditionalFormatting>
  <conditionalFormatting sqref="K352">
    <cfRule type="expression" dxfId="84" priority="179" stopIfTrue="1">
      <formula>+IF(AND(K352="En aprobación",N352&gt;60,N352&lt;&gt;""),1,0)</formula>
    </cfRule>
  </conditionalFormatting>
  <conditionalFormatting sqref="K353">
    <cfRule type="expression" dxfId="83" priority="177" stopIfTrue="1">
      <formula>+IF(AND(K353="En aprobación",N353&gt;60,N353&lt;&gt;""),1,0)</formula>
    </cfRule>
  </conditionalFormatting>
  <conditionalFormatting sqref="K354:K355">
    <cfRule type="expression" dxfId="82" priority="175" stopIfTrue="1">
      <formula>+IF(AND(K354="En aprobación",N354&gt;60,N354&lt;&gt;""),1,0)</formula>
    </cfRule>
  </conditionalFormatting>
  <conditionalFormatting sqref="K364">
    <cfRule type="expression" dxfId="81" priority="173" stopIfTrue="1">
      <formula>+IF(AND(K364="En aprobación",N364&gt;60,N364&lt;&gt;""),1,0)</formula>
    </cfRule>
  </conditionalFormatting>
  <conditionalFormatting sqref="K365">
    <cfRule type="expression" dxfId="80" priority="171" stopIfTrue="1">
      <formula>+IF(AND(K365="En aprobación",N365&gt;60,N365&lt;&gt;""),1,0)</formula>
    </cfRule>
  </conditionalFormatting>
  <conditionalFormatting sqref="K366">
    <cfRule type="expression" dxfId="79" priority="169" stopIfTrue="1">
      <formula>+IF(AND(K366="En aprobación",N366&gt;60,N366&lt;&gt;""),1,0)</formula>
    </cfRule>
  </conditionalFormatting>
  <conditionalFormatting sqref="K367">
    <cfRule type="expression" dxfId="78" priority="167" stopIfTrue="1">
      <formula>+IF(AND(K367="En aprobación",N367&gt;60,N367&lt;&gt;""),1,0)</formula>
    </cfRule>
  </conditionalFormatting>
  <conditionalFormatting sqref="K368">
    <cfRule type="expression" dxfId="77" priority="165" stopIfTrue="1">
      <formula>+IF(AND(K368="En aprobación",N368&gt;60,N368&lt;&gt;""),1,0)</formula>
    </cfRule>
  </conditionalFormatting>
  <conditionalFormatting sqref="K369">
    <cfRule type="expression" dxfId="76" priority="163" stopIfTrue="1">
      <formula>+IF(AND(K369="En aprobación",N369&gt;60,N369&lt;&gt;""),1,0)</formula>
    </cfRule>
  </conditionalFormatting>
  <conditionalFormatting sqref="K370">
    <cfRule type="expression" dxfId="75" priority="161" stopIfTrue="1">
      <formula>+IF(AND(K370="En aprobación",N370&gt;60,N370&lt;&gt;""),1,0)</formula>
    </cfRule>
  </conditionalFormatting>
  <conditionalFormatting sqref="K371">
    <cfRule type="expression" dxfId="74" priority="159" stopIfTrue="1">
      <formula>+IF(AND(K371="En aprobación",N371&gt;60,N371&lt;&gt;""),1,0)</formula>
    </cfRule>
  </conditionalFormatting>
  <conditionalFormatting sqref="K372">
    <cfRule type="expression" dxfId="73" priority="157" stopIfTrue="1">
      <formula>+IF(AND(K372="En aprobación",N372&gt;60,N372&lt;&gt;""),1,0)</formula>
    </cfRule>
  </conditionalFormatting>
  <conditionalFormatting sqref="K373:K374">
    <cfRule type="expression" dxfId="72" priority="155" stopIfTrue="1">
      <formula>+IF(AND(K373="En aprobación",N373&gt;60,N373&lt;&gt;""),1,0)</formula>
    </cfRule>
  </conditionalFormatting>
  <conditionalFormatting sqref="K536">
    <cfRule type="expression" dxfId="71" priority="153" stopIfTrue="1">
      <formula>+IF(AND(K536="En aprobación",N536&gt;60,N536&lt;&gt;""),1,0)</formula>
    </cfRule>
  </conditionalFormatting>
  <conditionalFormatting sqref="K928:K933">
    <cfRule type="expression" dxfId="70" priority="144" stopIfTrue="1">
      <formula>+IF(AND(K928="En aprobación",N928&gt;60,N928&lt;&gt;""),1,0)</formula>
    </cfRule>
  </conditionalFormatting>
  <conditionalFormatting sqref="K293:K327 K375:K391 K393:K417 K493:K499 K533:K535 K917:K918 K432:K455 K537:K619 K675:K802 K927:K942 K457:K463 K466:K468 K908:K909 K621:K637 K491 K502:K529 K911:K913 K639:K671 K923 K838:K902">
    <cfRule type="expression" dxfId="69" priority="240" stopIfTrue="1">
      <formula>+IF(AND(K293="En aprobación",N293&gt;60,N293&lt;&gt;""),1,0)</formula>
    </cfRule>
  </conditionalFormatting>
  <conditionalFormatting sqref="K4:K10">
    <cfRule type="expression" dxfId="68" priority="239" stopIfTrue="1">
      <formula>+IF(AND(K4="En aprobación",N4&gt;60,N4&lt;&gt;""),1,0)</formula>
    </cfRule>
  </conditionalFormatting>
  <conditionalFormatting sqref="K803">
    <cfRule type="expression" dxfId="67" priority="237" stopIfTrue="1">
      <formula>+IF(AND(K803="En aprobación",N803&gt;60,N803&lt;&gt;""),1,0)</formula>
    </cfRule>
  </conditionalFormatting>
  <conditionalFormatting sqref="K804">
    <cfRule type="expression" dxfId="66" priority="236" stopIfTrue="1">
      <formula>+IF(AND(K804="En aprobación",N804&gt;60,N804&lt;&gt;""),1,0)</formula>
    </cfRule>
  </conditionalFormatting>
  <conditionalFormatting sqref="K182">
    <cfRule type="expression" dxfId="65" priority="234" stopIfTrue="1">
      <formula>+IF(AND(K182="En aprobación",N182&gt;60,N182&lt;&gt;""),1,0)</formula>
    </cfRule>
  </conditionalFormatting>
  <conditionalFormatting sqref="N328">
    <cfRule type="iconSet" priority="228">
      <iconSet iconSet="3Symbols" reverse="1">
        <cfvo type="percent" val="0"/>
        <cfvo type="num" val="365"/>
        <cfvo type="num" val="730"/>
      </iconSet>
    </cfRule>
  </conditionalFormatting>
  <conditionalFormatting sqref="N329">
    <cfRule type="iconSet" priority="226">
      <iconSet iconSet="3Symbols" reverse="1">
        <cfvo type="percent" val="0"/>
        <cfvo type="num" val="365"/>
        <cfvo type="num" val="730"/>
      </iconSet>
    </cfRule>
  </conditionalFormatting>
  <conditionalFormatting sqref="N330">
    <cfRule type="iconSet" priority="224">
      <iconSet iconSet="3Symbols" reverse="1">
        <cfvo type="percent" val="0"/>
        <cfvo type="num" val="365"/>
        <cfvo type="num" val="730"/>
      </iconSet>
    </cfRule>
  </conditionalFormatting>
  <conditionalFormatting sqref="N331">
    <cfRule type="iconSet" priority="222">
      <iconSet iconSet="3Symbols" reverse="1">
        <cfvo type="percent" val="0"/>
        <cfvo type="num" val="365"/>
        <cfvo type="num" val="730"/>
      </iconSet>
    </cfRule>
  </conditionalFormatting>
  <conditionalFormatting sqref="N332">
    <cfRule type="iconSet" priority="220">
      <iconSet iconSet="3Symbols" reverse="1">
        <cfvo type="percent" val="0"/>
        <cfvo type="num" val="365"/>
        <cfvo type="num" val="730"/>
      </iconSet>
    </cfRule>
  </conditionalFormatting>
  <conditionalFormatting sqref="N333">
    <cfRule type="iconSet" priority="218">
      <iconSet iconSet="3Symbols" reverse="1">
        <cfvo type="percent" val="0"/>
        <cfvo type="num" val="365"/>
        <cfvo type="num" val="730"/>
      </iconSet>
    </cfRule>
  </conditionalFormatting>
  <conditionalFormatting sqref="N334">
    <cfRule type="iconSet" priority="216">
      <iconSet iconSet="3Symbols" reverse="1">
        <cfvo type="percent" val="0"/>
        <cfvo type="num" val="365"/>
        <cfvo type="num" val="730"/>
      </iconSet>
    </cfRule>
  </conditionalFormatting>
  <conditionalFormatting sqref="N335">
    <cfRule type="iconSet" priority="214">
      <iconSet iconSet="3Symbols" reverse="1">
        <cfvo type="percent" val="0"/>
        <cfvo type="num" val="365"/>
        <cfvo type="num" val="730"/>
      </iconSet>
    </cfRule>
  </conditionalFormatting>
  <conditionalFormatting sqref="N336">
    <cfRule type="iconSet" priority="212">
      <iconSet iconSet="3Symbols" reverse="1">
        <cfvo type="percent" val="0"/>
        <cfvo type="num" val="365"/>
        <cfvo type="num" val="730"/>
      </iconSet>
    </cfRule>
  </conditionalFormatting>
  <conditionalFormatting sqref="N337">
    <cfRule type="iconSet" priority="210">
      <iconSet iconSet="3Symbols" reverse="1">
        <cfvo type="percent" val="0"/>
        <cfvo type="num" val="365"/>
        <cfvo type="num" val="730"/>
      </iconSet>
    </cfRule>
  </conditionalFormatting>
  <conditionalFormatting sqref="N338">
    <cfRule type="iconSet" priority="208">
      <iconSet iconSet="3Symbols" reverse="1">
        <cfvo type="percent" val="0"/>
        <cfvo type="num" val="365"/>
        <cfvo type="num" val="730"/>
      </iconSet>
    </cfRule>
  </conditionalFormatting>
  <conditionalFormatting sqref="N339">
    <cfRule type="iconSet" priority="206">
      <iconSet iconSet="3Symbols" reverse="1">
        <cfvo type="percent" val="0"/>
        <cfvo type="num" val="365"/>
        <cfvo type="num" val="730"/>
      </iconSet>
    </cfRule>
  </conditionalFormatting>
  <conditionalFormatting sqref="N340">
    <cfRule type="iconSet" priority="204">
      <iconSet iconSet="3Symbols" reverse="1">
        <cfvo type="percent" val="0"/>
        <cfvo type="num" val="365"/>
        <cfvo type="num" val="730"/>
      </iconSet>
    </cfRule>
  </conditionalFormatting>
  <conditionalFormatting sqref="N341">
    <cfRule type="iconSet" priority="202">
      <iconSet iconSet="3Symbols" reverse="1">
        <cfvo type="percent" val="0"/>
        <cfvo type="num" val="365"/>
        <cfvo type="num" val="730"/>
      </iconSet>
    </cfRule>
  </conditionalFormatting>
  <conditionalFormatting sqref="N342">
    <cfRule type="iconSet" priority="200">
      <iconSet iconSet="3Symbols" reverse="1">
        <cfvo type="percent" val="0"/>
        <cfvo type="num" val="365"/>
        <cfvo type="num" val="730"/>
      </iconSet>
    </cfRule>
  </conditionalFormatting>
  <conditionalFormatting sqref="N343">
    <cfRule type="iconSet" priority="198">
      <iconSet iconSet="3Symbols" reverse="1">
        <cfvo type="percent" val="0"/>
        <cfvo type="num" val="365"/>
        <cfvo type="num" val="730"/>
      </iconSet>
    </cfRule>
  </conditionalFormatting>
  <conditionalFormatting sqref="N344">
    <cfRule type="iconSet" priority="196">
      <iconSet iconSet="3Symbols" reverse="1">
        <cfvo type="percent" val="0"/>
        <cfvo type="num" val="365"/>
        <cfvo type="num" val="730"/>
      </iconSet>
    </cfRule>
  </conditionalFormatting>
  <conditionalFormatting sqref="N345">
    <cfRule type="iconSet" priority="194">
      <iconSet iconSet="3Symbols" reverse="1">
        <cfvo type="percent" val="0"/>
        <cfvo type="num" val="365"/>
        <cfvo type="num" val="730"/>
      </iconSet>
    </cfRule>
  </conditionalFormatting>
  <conditionalFormatting sqref="N346">
    <cfRule type="iconSet" priority="192">
      <iconSet iconSet="3Symbols" reverse="1">
        <cfvo type="percent" val="0"/>
        <cfvo type="num" val="365"/>
        <cfvo type="num" val="730"/>
      </iconSet>
    </cfRule>
  </conditionalFormatting>
  <conditionalFormatting sqref="N347">
    <cfRule type="iconSet" priority="190">
      <iconSet iconSet="3Symbols" reverse="1">
        <cfvo type="percent" val="0"/>
        <cfvo type="num" val="365"/>
        <cfvo type="num" val="730"/>
      </iconSet>
    </cfRule>
  </conditionalFormatting>
  <conditionalFormatting sqref="N348">
    <cfRule type="iconSet" priority="188">
      <iconSet iconSet="3Symbols" reverse="1">
        <cfvo type="percent" val="0"/>
        <cfvo type="num" val="365"/>
        <cfvo type="num" val="730"/>
      </iconSet>
    </cfRule>
  </conditionalFormatting>
  <conditionalFormatting sqref="N349">
    <cfRule type="iconSet" priority="186">
      <iconSet iconSet="3Symbols" reverse="1">
        <cfvo type="percent" val="0"/>
        <cfvo type="num" val="365"/>
        <cfvo type="num" val="730"/>
      </iconSet>
    </cfRule>
  </conditionalFormatting>
  <conditionalFormatting sqref="N350">
    <cfRule type="iconSet" priority="184">
      <iconSet iconSet="3Symbols" reverse="1">
        <cfvo type="percent" val="0"/>
        <cfvo type="num" val="365"/>
        <cfvo type="num" val="730"/>
      </iconSet>
    </cfRule>
  </conditionalFormatting>
  <conditionalFormatting sqref="N351">
    <cfRule type="iconSet" priority="182">
      <iconSet iconSet="3Symbols" reverse="1">
        <cfvo type="percent" val="0"/>
        <cfvo type="num" val="365"/>
        <cfvo type="num" val="730"/>
      </iconSet>
    </cfRule>
  </conditionalFormatting>
  <conditionalFormatting sqref="N352:N360">
    <cfRule type="iconSet" priority="180">
      <iconSet iconSet="3Symbols" reverse="1">
        <cfvo type="percent" val="0"/>
        <cfvo type="num" val="365"/>
        <cfvo type="num" val="730"/>
      </iconSet>
    </cfRule>
  </conditionalFormatting>
  <conditionalFormatting sqref="N364">
    <cfRule type="iconSet" priority="174">
      <iconSet iconSet="3Symbols" reverse="1">
        <cfvo type="percent" val="0"/>
        <cfvo type="num" val="365"/>
        <cfvo type="num" val="730"/>
      </iconSet>
    </cfRule>
  </conditionalFormatting>
  <conditionalFormatting sqref="N365">
    <cfRule type="iconSet" priority="172">
      <iconSet iconSet="3Symbols" reverse="1">
        <cfvo type="percent" val="0"/>
        <cfvo type="num" val="365"/>
        <cfvo type="num" val="730"/>
      </iconSet>
    </cfRule>
  </conditionalFormatting>
  <conditionalFormatting sqref="N366">
    <cfRule type="iconSet" priority="170">
      <iconSet iconSet="3Symbols" reverse="1">
        <cfvo type="percent" val="0"/>
        <cfvo type="num" val="365"/>
        <cfvo type="num" val="730"/>
      </iconSet>
    </cfRule>
  </conditionalFormatting>
  <conditionalFormatting sqref="N367">
    <cfRule type="iconSet" priority="168">
      <iconSet iconSet="3Symbols" reverse="1">
        <cfvo type="percent" val="0"/>
        <cfvo type="num" val="365"/>
        <cfvo type="num" val="730"/>
      </iconSet>
    </cfRule>
  </conditionalFormatting>
  <conditionalFormatting sqref="N368">
    <cfRule type="iconSet" priority="166">
      <iconSet iconSet="3Symbols" reverse="1">
        <cfvo type="percent" val="0"/>
        <cfvo type="num" val="365"/>
        <cfvo type="num" val="730"/>
      </iconSet>
    </cfRule>
  </conditionalFormatting>
  <conditionalFormatting sqref="N369">
    <cfRule type="iconSet" priority="164">
      <iconSet iconSet="3Symbols" reverse="1">
        <cfvo type="percent" val="0"/>
        <cfvo type="num" val="365"/>
        <cfvo type="num" val="730"/>
      </iconSet>
    </cfRule>
  </conditionalFormatting>
  <conditionalFormatting sqref="N370">
    <cfRule type="iconSet" priority="162">
      <iconSet iconSet="3Symbols" reverse="1">
        <cfvo type="percent" val="0"/>
        <cfvo type="num" val="365"/>
        <cfvo type="num" val="730"/>
      </iconSet>
    </cfRule>
  </conditionalFormatting>
  <conditionalFormatting sqref="N371">
    <cfRule type="iconSet" priority="160">
      <iconSet iconSet="3Symbols" reverse="1">
        <cfvo type="percent" val="0"/>
        <cfvo type="num" val="365"/>
        <cfvo type="num" val="730"/>
      </iconSet>
    </cfRule>
  </conditionalFormatting>
  <conditionalFormatting sqref="N372">
    <cfRule type="iconSet" priority="158">
      <iconSet iconSet="3Symbols" reverse="1">
        <cfvo type="percent" val="0"/>
        <cfvo type="num" val="365"/>
        <cfvo type="num" val="730"/>
      </iconSet>
    </cfRule>
  </conditionalFormatting>
  <conditionalFormatting sqref="N373:N374">
    <cfRule type="iconSet" priority="156">
      <iconSet iconSet="3Symbols" reverse="1">
        <cfvo type="percent" val="0"/>
        <cfvo type="num" val="365"/>
        <cfvo type="num" val="730"/>
      </iconSet>
    </cfRule>
  </conditionalFormatting>
  <conditionalFormatting sqref="N289">
    <cfRule type="iconSet" priority="152">
      <iconSet iconSet="3Symbols" reverse="1">
        <cfvo type="percent" val="0"/>
        <cfvo type="num" val="365"/>
        <cfvo type="num" val="730"/>
      </iconSet>
    </cfRule>
  </conditionalFormatting>
  <conditionalFormatting sqref="K291:K292">
    <cfRule type="expression" dxfId="64" priority="150" stopIfTrue="1">
      <formula>+IF(AND(K291="En aprobación",N291&gt;60,N291&lt;&gt;""),1,0)</formula>
    </cfRule>
  </conditionalFormatting>
  <conditionalFormatting sqref="N291:N292">
    <cfRule type="iconSet" priority="151">
      <iconSet iconSet="3Symbols" reverse="1">
        <cfvo type="percent" val="0"/>
        <cfvo type="num" val="365"/>
        <cfvo type="num" val="730"/>
      </iconSet>
    </cfRule>
  </conditionalFormatting>
  <conditionalFormatting sqref="K392">
    <cfRule type="expression" dxfId="63" priority="148" stopIfTrue="1">
      <formula>+IF(AND(K392="En aprobación",N392&gt;60,N392&lt;&gt;""),1,0)</formula>
    </cfRule>
  </conditionalFormatting>
  <conditionalFormatting sqref="N392">
    <cfRule type="iconSet" priority="149">
      <iconSet iconSet="3Symbols" reverse="1">
        <cfvo type="percent" val="0"/>
        <cfvo type="num" val="365"/>
        <cfvo type="num" val="730"/>
      </iconSet>
    </cfRule>
  </conditionalFormatting>
  <conditionalFormatting sqref="K931">
    <cfRule type="expression" dxfId="62" priority="145" stopIfTrue="1">
      <formula>+IF(AND(K931="En aprobación",N931&gt;60,N931&lt;&gt;""),1,0)</formula>
    </cfRule>
  </conditionalFormatting>
  <conditionalFormatting sqref="K672:K674">
    <cfRule type="expression" dxfId="61" priority="138" stopIfTrue="1">
      <formula>+IF(AND(K672="En aprobación",N672&gt;60,N672&lt;&gt;""),1,0)</formula>
    </cfRule>
  </conditionalFormatting>
  <conditionalFormatting sqref="N672:N674">
    <cfRule type="iconSet" priority="139">
      <iconSet iconSet="3Symbols" reverse="1">
        <cfvo type="percent" val="0"/>
        <cfvo type="num" val="365"/>
        <cfvo type="num" val="730"/>
      </iconSet>
    </cfRule>
  </conditionalFormatting>
  <conditionalFormatting sqref="K914">
    <cfRule type="expression" dxfId="60" priority="136" stopIfTrue="1">
      <formula>+IF(AND(K914="En aprobación",N914&gt;60,N914&lt;&gt;""),1,0)</formula>
    </cfRule>
  </conditionalFormatting>
  <conditionalFormatting sqref="N914">
    <cfRule type="iconSet" priority="137">
      <iconSet iconSet="3Symbols" reverse="1">
        <cfvo type="percent" val="0"/>
        <cfvo type="num" val="365"/>
        <cfvo type="num" val="730"/>
      </iconSet>
    </cfRule>
  </conditionalFormatting>
  <conditionalFormatting sqref="K149">
    <cfRule type="expression" dxfId="59" priority="134" stopIfTrue="1">
      <formula>+IF(AND(K149="En aprobación",N149&gt;60,N149&lt;&gt;""),1,0)</formula>
    </cfRule>
  </conditionalFormatting>
  <conditionalFormatting sqref="N149">
    <cfRule type="iconSet" priority="135">
      <iconSet iconSet="3Symbols" reverse="1">
        <cfvo type="percent" val="0"/>
        <cfvo type="num" val="365"/>
        <cfvo type="num" val="730"/>
      </iconSet>
    </cfRule>
  </conditionalFormatting>
  <conditionalFormatting sqref="K492">
    <cfRule type="expression" dxfId="58" priority="132" stopIfTrue="1">
      <formula>+IF(AND(K492="En aprobación",N492&gt;60,N492&lt;&gt;""),1,0)</formula>
    </cfRule>
  </conditionalFormatting>
  <conditionalFormatting sqref="K530">
    <cfRule type="expression" dxfId="57" priority="130" stopIfTrue="1">
      <formula>+IF(AND(K530="En aprobación",N530&gt;60,N530&lt;&gt;""),1,0)</formula>
    </cfRule>
  </conditionalFormatting>
  <conditionalFormatting sqref="K531:K532">
    <cfRule type="expression" dxfId="56" priority="128" stopIfTrue="1">
      <formula>+IF(AND(K531="En aprobación",N531&gt;60,N531&lt;&gt;""),1,0)</formula>
    </cfRule>
  </conditionalFormatting>
  <conditionalFormatting sqref="K943">
    <cfRule type="expression" dxfId="55" priority="126" stopIfTrue="1">
      <formula>+IF(AND(K943="En aprobación",N943&gt;60,N943&lt;&gt;""),1,0)</formula>
    </cfRule>
  </conditionalFormatting>
  <conditionalFormatting sqref="N943">
    <cfRule type="iconSet" priority="127">
      <iconSet iconSet="3Symbols" reverse="1">
        <cfvo type="percent" val="0"/>
        <cfvo type="num" val="365"/>
        <cfvo type="num" val="730"/>
      </iconSet>
    </cfRule>
  </conditionalFormatting>
  <conditionalFormatting sqref="K807">
    <cfRule type="expression" dxfId="54" priority="124" stopIfTrue="1">
      <formula>+IF(AND(K807="En aprobación",N807&gt;60,N807&lt;&gt;""),1,0)</formula>
    </cfRule>
  </conditionalFormatting>
  <conditionalFormatting sqref="N807">
    <cfRule type="iconSet" priority="125">
      <iconSet iconSet="3Symbols" reverse="1">
        <cfvo type="percent" val="0"/>
        <cfvo type="num" val="365"/>
        <cfvo type="num" val="730"/>
      </iconSet>
    </cfRule>
  </conditionalFormatting>
  <conditionalFormatting sqref="K418">
    <cfRule type="expression" dxfId="53" priority="122" stopIfTrue="1">
      <formula>+IF(AND(K418="En aprobación",N418&gt;60,N418&lt;&gt;""),1,0)</formula>
    </cfRule>
  </conditionalFormatting>
  <conditionalFormatting sqref="K356">
    <cfRule type="expression" dxfId="52" priority="120" stopIfTrue="1">
      <formula>+IF(AND(K356="En aprobación",N356&gt;60,N356&lt;&gt;""),1,0)</formula>
    </cfRule>
  </conditionalFormatting>
  <conditionalFormatting sqref="K429">
    <cfRule type="expression" dxfId="51" priority="118" stopIfTrue="1">
      <formula>+IF(AND(K429="En aprobación",N429&gt;60,N429&lt;&gt;""),1,0)</formula>
    </cfRule>
  </conditionalFormatting>
  <conditionalFormatting sqref="K430">
    <cfRule type="expression" dxfId="50" priority="116" stopIfTrue="1">
      <formula>+IF(AND(K430="En aprobación",N430&gt;60,N430&lt;&gt;""),1,0)</formula>
    </cfRule>
  </conditionalFormatting>
  <conditionalFormatting sqref="K431">
    <cfRule type="expression" dxfId="49" priority="114" stopIfTrue="1">
      <formula>+IF(AND(K431="En aprobación",N431&gt;60,N431&lt;&gt;""),1,0)</formula>
    </cfRule>
  </conditionalFormatting>
  <conditionalFormatting sqref="K328:K332">
    <cfRule type="expression" dxfId="48" priority="113" stopIfTrue="1">
      <formula>+IF(AND(K328="En aprobación",N328&gt;60,N328&lt;&gt;""),1,0)</formula>
    </cfRule>
  </conditionalFormatting>
  <conditionalFormatting sqref="K150:K151">
    <cfRule type="expression" dxfId="47" priority="111" stopIfTrue="1">
      <formula>+IF(AND(K150="En aprobación",N150&gt;60,N150&lt;&gt;""),1,0)</formula>
    </cfRule>
  </conditionalFormatting>
  <conditionalFormatting sqref="N150:N151">
    <cfRule type="iconSet" priority="112">
      <iconSet iconSet="3Symbols" reverse="1">
        <cfvo type="percent" val="0"/>
        <cfvo type="num" val="365"/>
        <cfvo type="num" val="730"/>
      </iconSet>
    </cfRule>
  </conditionalFormatting>
  <conditionalFormatting sqref="K126">
    <cfRule type="expression" dxfId="46" priority="109" stopIfTrue="1">
      <formula>+IF(AND(K126="En aprobación",N126&gt;60,N126&lt;&gt;""),1,0)</formula>
    </cfRule>
  </conditionalFormatting>
  <conditionalFormatting sqref="N126">
    <cfRule type="iconSet" priority="110">
      <iconSet iconSet="3Symbols" reverse="1">
        <cfvo type="percent" val="0"/>
        <cfvo type="num" val="365"/>
        <cfvo type="num" val="730"/>
      </iconSet>
    </cfRule>
  </conditionalFormatting>
  <conditionalFormatting sqref="K127:K130">
    <cfRule type="expression" dxfId="45" priority="107" stopIfTrue="1">
      <formula>+IF(AND(K127="En aprobación",N127&gt;60,N127&lt;&gt;""),1,0)</formula>
    </cfRule>
  </conditionalFormatting>
  <conditionalFormatting sqref="N127:N130">
    <cfRule type="iconSet" priority="108">
      <iconSet iconSet="3Symbols" reverse="1">
        <cfvo type="percent" val="0"/>
        <cfvo type="num" val="365"/>
        <cfvo type="num" val="730"/>
      </iconSet>
    </cfRule>
  </conditionalFormatting>
  <conditionalFormatting sqref="K272:K273">
    <cfRule type="expression" dxfId="44" priority="105" stopIfTrue="1">
      <formula>+IF(AND(K272="En aprobación",N272&gt;60,N272&lt;&gt;""),1,0)</formula>
    </cfRule>
  </conditionalFormatting>
  <conditionalFormatting sqref="N272:N273">
    <cfRule type="iconSet" priority="106">
      <iconSet iconSet="3Symbols" reverse="1">
        <cfvo type="percent" val="0"/>
        <cfvo type="num" val="365"/>
        <cfvo type="num" val="730"/>
      </iconSet>
    </cfRule>
  </conditionalFormatting>
  <conditionalFormatting sqref="N362:N363 N290 N293:N327 N375:N391 N675:N806 N152:N271 N948:N950 N828:N848 N135:N148 N285:N288 N393:N423 N927:N942 N457:N463 N4:N10 N908:N909 N621:N637 N491:N499 N502:N619 N911:N913 N639:N671 N471:N472 N952:N957 N959:N966 N466:N468 N474:N489 N429:N455 N12:N62 N64:N68 N855:N902 N70:N124">
    <cfRule type="iconSet" priority="244">
      <iconSet iconSet="3Symbols" reverse="1">
        <cfvo type="percent" val="0"/>
        <cfvo type="num" val="365"/>
        <cfvo type="num" val="730"/>
      </iconSet>
    </cfRule>
  </conditionalFormatting>
  <conditionalFormatting sqref="K69">
    <cfRule type="expression" dxfId="43" priority="103" stopIfTrue="1">
      <formula>+IF(AND(K69="En aprobación",N69&gt;60,N69&lt;&gt;""),1,0)</formula>
    </cfRule>
  </conditionalFormatting>
  <conditionalFormatting sqref="N69">
    <cfRule type="iconSet" priority="104">
      <iconSet iconSet="3Symbols" reverse="1">
        <cfvo type="percent" val="0"/>
        <cfvo type="num" val="365"/>
        <cfvo type="num" val="730"/>
      </iconSet>
    </cfRule>
  </conditionalFormatting>
  <conditionalFormatting sqref="K125">
    <cfRule type="expression" dxfId="42" priority="101" stopIfTrue="1">
      <formula>+IF(AND(K125="En aprobación",N125&gt;60,N125&lt;&gt;""),1,0)</formula>
    </cfRule>
  </conditionalFormatting>
  <conditionalFormatting sqref="N125">
    <cfRule type="iconSet" priority="102">
      <iconSet iconSet="3Symbols" reverse="1">
        <cfvo type="percent" val="0"/>
        <cfvo type="num" val="365"/>
        <cfvo type="num" val="730"/>
      </iconSet>
    </cfRule>
  </conditionalFormatting>
  <conditionalFormatting sqref="K131">
    <cfRule type="expression" dxfId="41" priority="99" stopIfTrue="1">
      <formula>+IF(AND(K131="En aprobación",N131&gt;60,N131&lt;&gt;""),1,0)</formula>
    </cfRule>
  </conditionalFormatting>
  <conditionalFormatting sqref="N131">
    <cfRule type="iconSet" priority="100">
      <iconSet iconSet="3Symbols" reverse="1">
        <cfvo type="percent" val="0"/>
        <cfvo type="num" val="365"/>
        <cfvo type="num" val="730"/>
      </iconSet>
    </cfRule>
  </conditionalFormatting>
  <conditionalFormatting sqref="K132">
    <cfRule type="expression" dxfId="40" priority="97" stopIfTrue="1">
      <formula>+IF(AND(K132="En aprobación",N132&gt;60,N132&lt;&gt;""),1,0)</formula>
    </cfRule>
  </conditionalFormatting>
  <conditionalFormatting sqref="N132">
    <cfRule type="iconSet" priority="98">
      <iconSet iconSet="3Symbols" reverse="1">
        <cfvo type="percent" val="0"/>
        <cfvo type="num" val="365"/>
        <cfvo type="num" val="730"/>
      </iconSet>
    </cfRule>
  </conditionalFormatting>
  <conditionalFormatting sqref="K274">
    <cfRule type="expression" dxfId="39" priority="95" stopIfTrue="1">
      <formula>+IF(AND(K274="En aprobación",N274&gt;60,N274&lt;&gt;""),1,0)</formula>
    </cfRule>
  </conditionalFormatting>
  <conditionalFormatting sqref="N274">
    <cfRule type="iconSet" priority="96">
      <iconSet iconSet="3Symbols" reverse="1">
        <cfvo type="percent" val="0"/>
        <cfvo type="num" val="365"/>
        <cfvo type="num" val="730"/>
      </iconSet>
    </cfRule>
  </conditionalFormatting>
  <conditionalFormatting sqref="K275">
    <cfRule type="expression" dxfId="38" priority="93" stopIfTrue="1">
      <formula>+IF(AND(K275="En aprobación",N275&gt;60,N275&lt;&gt;""),1,0)</formula>
    </cfRule>
  </conditionalFormatting>
  <conditionalFormatting sqref="N275">
    <cfRule type="iconSet" priority="94">
      <iconSet iconSet="3Symbols" reverse="1">
        <cfvo type="percent" val="0"/>
        <cfvo type="num" val="365"/>
        <cfvo type="num" val="730"/>
      </iconSet>
    </cfRule>
  </conditionalFormatting>
  <conditionalFormatting sqref="K276">
    <cfRule type="expression" dxfId="37" priority="91" stopIfTrue="1">
      <formula>+IF(AND(K276="En aprobación",N276&gt;60,N276&lt;&gt;""),1,0)</formula>
    </cfRule>
  </conditionalFormatting>
  <conditionalFormatting sqref="N276">
    <cfRule type="iconSet" priority="92">
      <iconSet iconSet="3Symbols" reverse="1">
        <cfvo type="percent" val="0"/>
        <cfvo type="num" val="365"/>
        <cfvo type="num" val="730"/>
      </iconSet>
    </cfRule>
  </conditionalFormatting>
  <conditionalFormatting sqref="K277">
    <cfRule type="expression" dxfId="36" priority="89" stopIfTrue="1">
      <formula>+IF(AND(K277="En aprobación",N277&gt;60,N277&lt;&gt;""),1,0)</formula>
    </cfRule>
  </conditionalFormatting>
  <conditionalFormatting sqref="N277">
    <cfRule type="iconSet" priority="90">
      <iconSet iconSet="3Symbols" reverse="1">
        <cfvo type="percent" val="0"/>
        <cfvo type="num" val="365"/>
        <cfvo type="num" val="730"/>
      </iconSet>
    </cfRule>
  </conditionalFormatting>
  <conditionalFormatting sqref="K278">
    <cfRule type="expression" dxfId="35" priority="87" stopIfTrue="1">
      <formula>+IF(AND(K278="En aprobación",N278&gt;60,N278&lt;&gt;""),1,0)</formula>
    </cfRule>
  </conditionalFormatting>
  <conditionalFormatting sqref="N278">
    <cfRule type="iconSet" priority="88">
      <iconSet iconSet="3Symbols" reverse="1">
        <cfvo type="percent" val="0"/>
        <cfvo type="num" val="365"/>
        <cfvo type="num" val="730"/>
      </iconSet>
    </cfRule>
  </conditionalFormatting>
  <conditionalFormatting sqref="K279">
    <cfRule type="expression" dxfId="34" priority="83" stopIfTrue="1">
      <formula>+IF(AND(K279="En aprobación",N279&gt;60,N279&lt;&gt;""),1,0)</formula>
    </cfRule>
  </conditionalFormatting>
  <conditionalFormatting sqref="N279">
    <cfRule type="iconSet" priority="84">
      <iconSet iconSet="3Symbols" reverse="1">
        <cfvo type="percent" val="0"/>
        <cfvo type="num" val="365"/>
        <cfvo type="num" val="730"/>
      </iconSet>
    </cfRule>
  </conditionalFormatting>
  <conditionalFormatting sqref="K280">
    <cfRule type="expression" dxfId="33" priority="81" stopIfTrue="1">
      <formula>+IF(AND(K280="En aprobación",N280&gt;60,N280&lt;&gt;""),1,0)</formula>
    </cfRule>
  </conditionalFormatting>
  <conditionalFormatting sqref="N280">
    <cfRule type="iconSet" priority="82">
      <iconSet iconSet="3Symbols" reverse="1">
        <cfvo type="percent" val="0"/>
        <cfvo type="num" val="365"/>
        <cfvo type="num" val="730"/>
      </iconSet>
    </cfRule>
  </conditionalFormatting>
  <conditionalFormatting sqref="K357:K361">
    <cfRule type="expression" dxfId="32" priority="79" stopIfTrue="1">
      <formula>+IF(AND(K357="En aprobación",N357&gt;60,N357&lt;&gt;""),1,0)</formula>
    </cfRule>
  </conditionalFormatting>
  <conditionalFormatting sqref="K424">
    <cfRule type="expression" dxfId="31" priority="75" stopIfTrue="1">
      <formula>+IF(AND(K424="En aprobación",N424&gt;60,N424&lt;&gt;""),1,0)</formula>
    </cfRule>
  </conditionalFormatting>
  <conditionalFormatting sqref="N424">
    <cfRule type="iconSet" priority="76">
      <iconSet iconSet="3Symbols" reverse="1">
        <cfvo type="percent" val="0"/>
        <cfvo type="num" val="365"/>
        <cfvo type="num" val="730"/>
      </iconSet>
    </cfRule>
  </conditionalFormatting>
  <conditionalFormatting sqref="K281">
    <cfRule type="expression" dxfId="30" priority="73" stopIfTrue="1">
      <formula>+IF(AND(K281="En aprobación",N281&gt;60,N281&lt;&gt;""),1,0)</formula>
    </cfRule>
  </conditionalFormatting>
  <conditionalFormatting sqref="N281">
    <cfRule type="iconSet" priority="74">
      <iconSet iconSet="3Symbols" reverse="1">
        <cfvo type="percent" val="0"/>
        <cfvo type="num" val="365"/>
        <cfvo type="num" val="730"/>
      </iconSet>
    </cfRule>
  </conditionalFormatting>
  <conditionalFormatting sqref="K282">
    <cfRule type="expression" dxfId="29" priority="71" stopIfTrue="1">
      <formula>+IF(AND(K282="En aprobación",N282&gt;60,N282&lt;&gt;""),1,0)</formula>
    </cfRule>
  </conditionalFormatting>
  <conditionalFormatting sqref="N282">
    <cfRule type="iconSet" priority="72">
      <iconSet iconSet="3Symbols" reverse="1">
        <cfvo type="percent" val="0"/>
        <cfvo type="num" val="365"/>
        <cfvo type="num" val="730"/>
      </iconSet>
    </cfRule>
  </conditionalFormatting>
  <conditionalFormatting sqref="K808">
    <cfRule type="expression" dxfId="28" priority="69" stopIfTrue="1">
      <formula>+IF(AND(K808="En aprobación",N808&gt;60,N808&lt;&gt;""),1,0)</formula>
    </cfRule>
  </conditionalFormatting>
  <conditionalFormatting sqref="N808">
    <cfRule type="iconSet" priority="70">
      <iconSet iconSet="3Symbols" reverse="1">
        <cfvo type="percent" val="0"/>
        <cfvo type="num" val="365"/>
        <cfvo type="num" val="730"/>
      </iconSet>
    </cfRule>
  </conditionalFormatting>
  <conditionalFormatting sqref="K809:K827">
    <cfRule type="expression" dxfId="27" priority="67" stopIfTrue="1">
      <formula>+IF(AND(K809="En aprobación",N809&gt;60,N809&lt;&gt;""),1,0)</formula>
    </cfRule>
  </conditionalFormatting>
  <conditionalFormatting sqref="N809:N814">
    <cfRule type="iconSet" priority="68">
      <iconSet iconSet="3Symbols" reverse="1">
        <cfvo type="percent" val="0"/>
        <cfvo type="num" val="365"/>
        <cfvo type="num" val="730"/>
      </iconSet>
    </cfRule>
  </conditionalFormatting>
  <conditionalFormatting sqref="K425">
    <cfRule type="expression" dxfId="26" priority="65" stopIfTrue="1">
      <formula>+IF(AND(K425="En aprobación",N425&gt;60,N425&lt;&gt;""),1,0)</formula>
    </cfRule>
  </conditionalFormatting>
  <conditionalFormatting sqref="N425">
    <cfRule type="iconSet" priority="66">
      <iconSet iconSet="3Symbols" reverse="1">
        <cfvo type="percent" val="0"/>
        <cfvo type="num" val="365"/>
        <cfvo type="num" val="730"/>
      </iconSet>
    </cfRule>
  </conditionalFormatting>
  <conditionalFormatting sqref="K924:K926">
    <cfRule type="expression" dxfId="25" priority="63" stopIfTrue="1">
      <formula>+IF(AND(K924="En aprobación",N924&gt;60,N924&lt;&gt;""),1,0)</formula>
    </cfRule>
  </conditionalFormatting>
  <conditionalFormatting sqref="N924">
    <cfRule type="iconSet" priority="64">
      <iconSet iconSet="3Symbols" reverse="1">
        <cfvo type="percent" val="0"/>
        <cfvo type="num" val="365"/>
        <cfvo type="num" val="730"/>
      </iconSet>
    </cfRule>
  </conditionalFormatting>
  <conditionalFormatting sqref="K456">
    <cfRule type="expression" dxfId="24" priority="61" stopIfTrue="1">
      <formula>+IF(AND(K456="En aprobación",N456&gt;60,N456&lt;&gt;""),1,0)</formula>
    </cfRule>
  </conditionalFormatting>
  <conditionalFormatting sqref="N456">
    <cfRule type="iconSet" priority="62">
      <iconSet iconSet="3Symbols" reverse="1">
        <cfvo type="percent" val="0"/>
        <cfvo type="num" val="365"/>
        <cfvo type="num" val="730"/>
      </iconSet>
    </cfRule>
  </conditionalFormatting>
  <conditionalFormatting sqref="K464:K465">
    <cfRule type="expression" dxfId="23" priority="59" stopIfTrue="1">
      <formula>+IF(AND(K464="En aprobación",N464&gt;60,N464&lt;&gt;""),1,0)</formula>
    </cfRule>
  </conditionalFormatting>
  <conditionalFormatting sqref="N464:N465">
    <cfRule type="iconSet" priority="60">
      <iconSet iconSet="3Symbols" reverse="1">
        <cfvo type="percent" val="0"/>
        <cfvo type="num" val="365"/>
        <cfvo type="num" val="730"/>
      </iconSet>
    </cfRule>
  </conditionalFormatting>
  <conditionalFormatting sqref="K426:K428">
    <cfRule type="expression" dxfId="22" priority="57" stopIfTrue="1">
      <formula>+IF(AND(K426="En aprobación",N426&gt;60,N426&lt;&gt;""),1,0)</formula>
    </cfRule>
  </conditionalFormatting>
  <conditionalFormatting sqref="N426:N428">
    <cfRule type="iconSet" priority="58">
      <iconSet iconSet="3Symbols" reverse="1">
        <cfvo type="percent" val="0"/>
        <cfvo type="num" val="365"/>
        <cfvo type="num" val="730"/>
      </iconSet>
    </cfRule>
  </conditionalFormatting>
  <conditionalFormatting sqref="K133:K134">
    <cfRule type="expression" dxfId="21" priority="55" stopIfTrue="1">
      <formula>+IF(AND(K133="En aprobación",N133&gt;60,N133&lt;&gt;""),1,0)</formula>
    </cfRule>
  </conditionalFormatting>
  <conditionalFormatting sqref="N133">
    <cfRule type="iconSet" priority="56">
      <iconSet iconSet="3Symbols" reverse="1">
        <cfvo type="percent" val="0"/>
        <cfvo type="num" val="365"/>
        <cfvo type="num" val="730"/>
      </iconSet>
    </cfRule>
  </conditionalFormatting>
  <conditionalFormatting sqref="K903">
    <cfRule type="expression" dxfId="20" priority="53" stopIfTrue="1">
      <formula>+IF(AND(K903="En aprobación",N903&gt;60,N903&lt;&gt;""),1,0)</formula>
    </cfRule>
  </conditionalFormatting>
  <conditionalFormatting sqref="N903">
    <cfRule type="iconSet" priority="54">
      <iconSet iconSet="3Symbols" reverse="1">
        <cfvo type="percent" val="0"/>
        <cfvo type="num" val="365"/>
        <cfvo type="num" val="730"/>
      </iconSet>
    </cfRule>
  </conditionalFormatting>
  <conditionalFormatting sqref="K620">
    <cfRule type="expression" dxfId="19" priority="51" stopIfTrue="1">
      <formula>+IF(AND(K620="En aprobación",N620&gt;60,N620&lt;&gt;""),1,0)</formula>
    </cfRule>
  </conditionalFormatting>
  <conditionalFormatting sqref="N620">
    <cfRule type="iconSet" priority="52">
      <iconSet iconSet="3Symbols" reverse="1">
        <cfvo type="percent" val="0"/>
        <cfvo type="num" val="365"/>
        <cfvo type="num" val="730"/>
      </iconSet>
    </cfRule>
  </conditionalFormatting>
  <conditionalFormatting sqref="K944">
    <cfRule type="expression" dxfId="18" priority="49" stopIfTrue="1">
      <formula>+IF(AND(K944="En aprobación",N944&gt;60,N944&lt;&gt;""),1,0)</formula>
    </cfRule>
  </conditionalFormatting>
  <conditionalFormatting sqref="N944">
    <cfRule type="iconSet" priority="50">
      <iconSet iconSet="3Symbols" reverse="1">
        <cfvo type="percent" val="0"/>
        <cfvo type="num" val="365"/>
        <cfvo type="num" val="730"/>
      </iconSet>
    </cfRule>
  </conditionalFormatting>
  <conditionalFormatting sqref="K283">
    <cfRule type="expression" dxfId="17" priority="47" stopIfTrue="1">
      <formula>+IF(AND(K283="En aprobación",N283&gt;60,N283&lt;&gt;""),1,0)</formula>
    </cfRule>
  </conditionalFormatting>
  <conditionalFormatting sqref="N283">
    <cfRule type="iconSet" priority="48">
      <iconSet iconSet="3Symbols" reverse="1">
        <cfvo type="percent" val="0"/>
        <cfvo type="num" val="365"/>
        <cfvo type="num" val="730"/>
      </iconSet>
    </cfRule>
  </conditionalFormatting>
  <conditionalFormatting sqref="K284">
    <cfRule type="expression" dxfId="16" priority="45" stopIfTrue="1">
      <formula>+IF(AND(K284="En aprobación",N284&gt;60,N284&lt;&gt;""),1,0)</formula>
    </cfRule>
  </conditionalFormatting>
  <conditionalFormatting sqref="N284">
    <cfRule type="iconSet" priority="46">
      <iconSet iconSet="3Symbols" reverse="1">
        <cfvo type="percent" val="0"/>
        <cfvo type="num" val="365"/>
        <cfvo type="num" val="730"/>
      </iconSet>
    </cfRule>
  </conditionalFormatting>
  <conditionalFormatting sqref="K490">
    <cfRule type="expression" dxfId="15" priority="43" stopIfTrue="1">
      <formula>+IF(AND(K490="En aprobación",N490&gt;60,N490&lt;&gt;""),1,0)</formula>
    </cfRule>
  </conditionalFormatting>
  <conditionalFormatting sqref="N490">
    <cfRule type="iconSet" priority="44">
      <iconSet iconSet="3Symbols" reverse="1">
        <cfvo type="percent" val="0"/>
        <cfvo type="num" val="365"/>
        <cfvo type="num" val="730"/>
      </iconSet>
    </cfRule>
  </conditionalFormatting>
  <conditionalFormatting sqref="K500">
    <cfRule type="expression" dxfId="14" priority="41" stopIfTrue="1">
      <formula>+IF(AND(K500="En aprobación",N500&gt;60,N500&lt;&gt;""),1,0)</formula>
    </cfRule>
  </conditionalFormatting>
  <conditionalFormatting sqref="N500">
    <cfRule type="iconSet" priority="42">
      <iconSet iconSet="3Symbols" reverse="1">
        <cfvo type="percent" val="0"/>
        <cfvo type="num" val="365"/>
        <cfvo type="num" val="730"/>
      </iconSet>
    </cfRule>
  </conditionalFormatting>
  <conditionalFormatting sqref="K501">
    <cfRule type="expression" dxfId="13" priority="39" stopIfTrue="1">
      <formula>+IF(AND(K501="En aprobación",N501&gt;60,N501&lt;&gt;""),1,0)</formula>
    </cfRule>
  </conditionalFormatting>
  <conditionalFormatting sqref="N501">
    <cfRule type="iconSet" priority="40">
      <iconSet iconSet="3Symbols" reverse="1">
        <cfvo type="percent" val="0"/>
        <cfvo type="num" val="365"/>
        <cfvo type="num" val="730"/>
      </iconSet>
    </cfRule>
  </conditionalFormatting>
  <conditionalFormatting sqref="K945:K946">
    <cfRule type="expression" dxfId="12" priority="37" stopIfTrue="1">
      <formula>+IF(AND(K945="En aprobación",N945&gt;60,N945&lt;&gt;""),1,0)</formula>
    </cfRule>
  </conditionalFormatting>
  <conditionalFormatting sqref="N945:N946">
    <cfRule type="iconSet" priority="38">
      <iconSet iconSet="3Symbols" reverse="1">
        <cfvo type="percent" val="0"/>
        <cfvo type="num" val="365"/>
        <cfvo type="num" val="730"/>
      </iconSet>
    </cfRule>
  </conditionalFormatting>
  <conditionalFormatting sqref="K947">
    <cfRule type="expression" dxfId="11" priority="35" stopIfTrue="1">
      <formula>+IF(AND(K947="En aprobación",N947&gt;60,N947&lt;&gt;""),1,0)</formula>
    </cfRule>
  </conditionalFormatting>
  <conditionalFormatting sqref="N947">
    <cfRule type="iconSet" priority="36">
      <iconSet iconSet="3Symbols" reverse="1">
        <cfvo type="percent" val="0"/>
        <cfvo type="num" val="365"/>
        <cfvo type="num" val="730"/>
      </iconSet>
    </cfRule>
  </conditionalFormatting>
  <conditionalFormatting sqref="K910">
    <cfRule type="expression" dxfId="10" priority="33" stopIfTrue="1">
      <formula>+IF(AND(K910="En aprobación",N910&gt;60,N910&lt;&gt;""),1,0)</formula>
    </cfRule>
  </conditionalFormatting>
  <conditionalFormatting sqref="N910">
    <cfRule type="iconSet" priority="34">
      <iconSet iconSet="3Symbols" reverse="1">
        <cfvo type="percent" val="0"/>
        <cfvo type="num" val="365"/>
        <cfvo type="num" val="730"/>
      </iconSet>
    </cfRule>
  </conditionalFormatting>
  <conditionalFormatting sqref="K638">
    <cfRule type="expression" dxfId="9" priority="31" stopIfTrue="1">
      <formula>+IF(AND(K638="En aprobación",N638&gt;60,N638&lt;&gt;""),1,0)</formula>
    </cfRule>
  </conditionalFormatting>
  <conditionalFormatting sqref="N638">
    <cfRule type="iconSet" priority="32">
      <iconSet iconSet="3Symbols" reverse="1">
        <cfvo type="percent" val="0"/>
        <cfvo type="num" val="365"/>
        <cfvo type="num" val="730"/>
      </iconSet>
    </cfRule>
  </conditionalFormatting>
  <conditionalFormatting sqref="K919:K922">
    <cfRule type="expression" dxfId="8" priority="27" stopIfTrue="1">
      <formula>+IF(AND(K919="En aprobación",N919&gt;60,N919&lt;&gt;""),1,0)</formula>
    </cfRule>
  </conditionalFormatting>
  <conditionalFormatting sqref="K904:K907">
    <cfRule type="expression" dxfId="7" priority="25" stopIfTrue="1">
      <formula>+IF(AND(K904="En aprobación",N904&gt;60,N904&lt;&gt;""),1,0)</formula>
    </cfRule>
  </conditionalFormatting>
  <conditionalFormatting sqref="N904:N907">
    <cfRule type="iconSet" priority="26">
      <iconSet iconSet="3Symbols" reverse="1">
        <cfvo type="percent" val="0"/>
        <cfvo type="num" val="365"/>
        <cfvo type="num" val="730"/>
      </iconSet>
    </cfRule>
  </conditionalFormatting>
  <conditionalFormatting sqref="K469">
    <cfRule type="expression" dxfId="6" priority="23" stopIfTrue="1">
      <formula>+IF(AND(K469="En aprobación",N469&gt;60,N469&lt;&gt;""),1,0)</formula>
    </cfRule>
  </conditionalFormatting>
  <conditionalFormatting sqref="N469">
    <cfRule type="iconSet" priority="24">
      <iconSet iconSet="3Symbols" reverse="1">
        <cfvo type="percent" val="0"/>
        <cfvo type="num" val="365"/>
        <cfvo type="num" val="730"/>
      </iconSet>
    </cfRule>
  </conditionalFormatting>
  <conditionalFormatting sqref="N473:N487">
    <cfRule type="iconSet" priority="275">
      <iconSet iconSet="3Symbols" reverse="1">
        <cfvo type="percent" val="0"/>
        <cfvo type="num" val="365"/>
        <cfvo type="num" val="730"/>
      </iconSet>
    </cfRule>
  </conditionalFormatting>
  <conditionalFormatting sqref="N470:N472">
    <cfRule type="iconSet" priority="304">
      <iconSet iconSet="3Symbols" reverse="1">
        <cfvo type="percent" val="0"/>
        <cfvo type="num" val="365"/>
        <cfvo type="num" val="730"/>
      </iconSet>
    </cfRule>
  </conditionalFormatting>
  <conditionalFormatting sqref="K915">
    <cfRule type="expression" dxfId="5" priority="17" stopIfTrue="1">
      <formula>+IF(AND(K915="En aprobación",N915&gt;60,N915&lt;&gt;""),1,0)</formula>
    </cfRule>
  </conditionalFormatting>
  <conditionalFormatting sqref="N915">
    <cfRule type="iconSet" priority="18">
      <iconSet iconSet="3Symbols" reverse="1">
        <cfvo type="percent" val="0"/>
        <cfvo type="num" val="365"/>
        <cfvo type="num" val="730"/>
      </iconSet>
    </cfRule>
  </conditionalFormatting>
  <conditionalFormatting sqref="K916">
    <cfRule type="expression" dxfId="4" priority="15" stopIfTrue="1">
      <formula>+IF(AND(K916="En aprobación",N916&gt;60,N916&lt;&gt;""),1,0)</formula>
    </cfRule>
  </conditionalFormatting>
  <conditionalFormatting sqref="N916:N923">
    <cfRule type="iconSet" priority="16">
      <iconSet iconSet="3Symbols" reverse="1">
        <cfvo type="percent" val="0"/>
        <cfvo type="num" val="365"/>
        <cfvo type="num" val="730"/>
      </iconSet>
    </cfRule>
  </conditionalFormatting>
  <conditionalFormatting sqref="K951">
    <cfRule type="expression" dxfId="3" priority="13" stopIfTrue="1">
      <formula>+IF(AND(K951="En aprobación",N951&gt;60,N951&lt;&gt;""),1,0)</formula>
    </cfRule>
  </conditionalFormatting>
  <conditionalFormatting sqref="N951">
    <cfRule type="iconSet" priority="14">
      <iconSet iconSet="3Symbols" reverse="1">
        <cfvo type="percent" val="0"/>
        <cfvo type="num" val="365"/>
        <cfvo type="num" val="730"/>
      </iconSet>
    </cfRule>
  </conditionalFormatting>
  <conditionalFormatting sqref="N815:N816">
    <cfRule type="iconSet" priority="12">
      <iconSet iconSet="3Symbols" reverse="1">
        <cfvo type="percent" val="0"/>
        <cfvo type="num" val="365"/>
        <cfvo type="num" val="730"/>
      </iconSet>
    </cfRule>
  </conditionalFormatting>
  <conditionalFormatting sqref="N817:N818">
    <cfRule type="iconSet" priority="11">
      <iconSet iconSet="3Symbols" reverse="1">
        <cfvo type="percent" val="0"/>
        <cfvo type="num" val="365"/>
        <cfvo type="num" val="730"/>
      </iconSet>
    </cfRule>
  </conditionalFormatting>
  <conditionalFormatting sqref="K958">
    <cfRule type="expression" dxfId="2" priority="9" stopIfTrue="1">
      <formula>+IF(AND(K958="En aprobación",N958&gt;60,N958&lt;&gt;""),1,0)</formula>
    </cfRule>
  </conditionalFormatting>
  <conditionalFormatting sqref="N958">
    <cfRule type="iconSet" priority="10">
      <iconSet iconSet="3Symbols" reverse="1">
        <cfvo type="percent" val="0"/>
        <cfvo type="num" val="365"/>
        <cfvo type="num" val="730"/>
      </iconSet>
    </cfRule>
  </conditionalFormatting>
  <conditionalFormatting sqref="N819:N827">
    <cfRule type="iconSet" priority="8">
      <iconSet iconSet="3Symbols" reverse="1">
        <cfvo type="percent" val="0"/>
        <cfvo type="num" val="365"/>
        <cfvo type="num" val="730"/>
      </iconSet>
    </cfRule>
  </conditionalFormatting>
  <conditionalFormatting sqref="N925:N926">
    <cfRule type="iconSet" priority="7">
      <iconSet iconSet="3Symbols" reverse="1">
        <cfvo type="percent" val="0"/>
        <cfvo type="num" val="365"/>
        <cfvo type="num" val="730"/>
      </iconSet>
    </cfRule>
  </conditionalFormatting>
  <conditionalFormatting sqref="N361">
    <cfRule type="iconSet" priority="6">
      <iconSet iconSet="3Symbols" reverse="1">
        <cfvo type="percent" val="0"/>
        <cfvo type="num" val="365"/>
        <cfvo type="num" val="730"/>
      </iconSet>
    </cfRule>
  </conditionalFormatting>
  <conditionalFormatting sqref="K11">
    <cfRule type="expression" dxfId="1" priority="4" stopIfTrue="1">
      <formula>+IF(AND(K11="En aprobación",N11&gt;60,N11&lt;&gt;""),1,0)</formula>
    </cfRule>
  </conditionalFormatting>
  <conditionalFormatting sqref="N11">
    <cfRule type="iconSet" priority="5">
      <iconSet iconSet="3Symbols" reverse="1">
        <cfvo type="percent" val="0"/>
        <cfvo type="num" val="365"/>
        <cfvo type="num" val="730"/>
      </iconSet>
    </cfRule>
  </conditionalFormatting>
  <conditionalFormatting sqref="K63">
    <cfRule type="expression" dxfId="0" priority="2" stopIfTrue="1">
      <formula>+IF(AND(K63="En aprobación",N63&gt;60,N63&lt;&gt;""),1,0)</formula>
    </cfRule>
  </conditionalFormatting>
  <conditionalFormatting sqref="N63">
    <cfRule type="iconSet" priority="3">
      <iconSet iconSet="3Symbols" reverse="1">
        <cfvo type="percent" val="0"/>
        <cfvo type="num" val="365"/>
        <cfvo type="num" val="730"/>
      </iconSet>
    </cfRule>
  </conditionalFormatting>
  <conditionalFormatting sqref="N134 N849:N854">
    <cfRule type="iconSet" priority="1">
      <iconSet iconSet="3Symbols" reverse="1">
        <cfvo type="percent" val="0"/>
        <cfvo type="num" val="365"/>
        <cfvo type="num" val="730"/>
      </iconSet>
    </cfRule>
  </conditionalFormatting>
  <dataValidations count="4">
    <dataValidation type="list" allowBlank="1" showInputMessage="1" showErrorMessage="1" sqref="K4:K966" xr:uid="{00000000-0002-0000-0000-000000000000}">
      <formula1>$U$1009:$U$1012</formula1>
    </dataValidation>
    <dataValidation type="list" allowBlank="1" showInputMessage="1" showErrorMessage="1" sqref="C4:C966" xr:uid="{00000000-0002-0000-0000-000001000000}">
      <formula1>$U$977:$U$982</formula1>
    </dataValidation>
    <dataValidation type="list" allowBlank="1" showInputMessage="1" showErrorMessage="1" sqref="B4:B966" xr:uid="{00000000-0002-0000-0000-000002000000}">
      <formula1>$U$970:$U$974</formula1>
    </dataValidation>
    <dataValidation type="list" allowBlank="1" showInputMessage="1" showErrorMessage="1" sqref="D4:D966" xr:uid="{00000000-0002-0000-0000-000003000000}">
      <formula1>$U$989:$U$1007</formula1>
    </dataValidation>
  </dataValidations>
  <printOptions horizontalCentered="1" verticalCentered="1"/>
  <pageMargins left="0.118110236220472" right="0.118110236220472" top="0.118110236220472" bottom="0.118110236220472" header="0" footer="0"/>
  <pageSetup paperSize="139" scale="43" firstPageNumber="0" orientation="landscape" r:id="rId1"/>
  <headerFooter alignWithMargins="0">
    <oddFooter xml:space="preserve">&amp;L
Pág. &amp;P de &amp;N&amp;RFecha de actualización: Septiembre de 2008
</oddFooter>
  </headerFooter>
  <colBreaks count="1" manualBreakCount="1">
    <brk id="17" max="145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09651-09F2-4641-9E17-E78F7F672046}">
  <ds:schemaRefs>
    <ds:schemaRef ds:uri="4d1d2e24-7be0-47eb-a1db-99cc6d75caff"/>
    <ds:schemaRef ds:uri="d6eaa91c-3afb-4015-aba1-5ff992c1a5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5CDAFE-EC98-4505-9929-D788E223B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566D60-B845-4206-8CFA-CC6A7018E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LMDI</vt:lpstr>
      <vt:lpstr>LMDI!Área_de_impresión</vt:lpstr>
      <vt:lpstr>LMDI!Excel_BuiltIn_Print_Titles_1</vt:lpstr>
      <vt:lpstr>LMDI!Títulos_a_imprimir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EQUIPO</dc:creator>
  <cp:keywords/>
  <dc:description/>
  <cp:lastModifiedBy>Liliana Patricia Casas Betancourt</cp:lastModifiedBy>
  <cp:revision/>
  <cp:lastPrinted>2020-02-07T19:39:30Z</cp:lastPrinted>
  <dcterms:created xsi:type="dcterms:W3CDTF">2007-11-29T21:17:13Z</dcterms:created>
  <dcterms:modified xsi:type="dcterms:W3CDTF">2020-02-20T22:09:48Z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