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B310C6C7-B6B1-475A-B006-4CACCB2D6F27}" xr6:coauthVersionLast="45" xr6:coauthVersionMax="45" xr10:uidLastSave="{00000000-0000-0000-0000-000000000000}"/>
  <bookViews>
    <workbookView xWindow="-120" yWindow="-120" windowWidth="20730" windowHeight="11160" xr2:uid="{00000000-000D-0000-FFFF-FFFF00000000}"/>
  </bookViews>
  <sheets>
    <sheet name="Plan de Gestion 2020"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 l="1"/>
  <c r="X30" i="1" l="1"/>
  <c r="X38" i="1" l="1"/>
  <c r="X28" i="1" l="1"/>
  <c r="X27" i="1"/>
  <c r="X26" i="1"/>
  <c r="X40" i="1" s="1"/>
</calcChain>
</file>

<file path=xl/sharedStrings.xml><?xml version="1.0" encoding="utf-8"?>
<sst xmlns="http://schemas.openxmlformats.org/spreadsheetml/2006/main" count="528" uniqueCount="242">
  <si>
    <t>ALCALDÍA LOCAL DE BARRIOS UNIDOS</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</si>
  <si>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</si>
  <si>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</si>
  <si>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</si>
  <si>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</si>
  <si>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</si>
  <si>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</si>
  <si>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</si>
  <si>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</si>
  <si>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</si>
  <si>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</si>
  <si>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</si>
  <si>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relacionadas con operativos del proceso de IVC y se realizan ajustes de redacción en los indicadores, se actualizan las metas transversales y se complementan las líneas base.</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</si>
  <si>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</si>
  <si>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</si>
  <si>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</si>
  <si>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</si>
  <si>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</si>
  <si>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</si>
  <si>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</si>
  <si>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</si>
  <si>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</si>
  <si>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</si>
  <si>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</si>
  <si>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</si>
  <si>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</si>
  <si>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</si>
  <si>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</si>
  <si>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</si>
  <si>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</si>
  <si>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</si>
  <si>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</si>
  <si>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</si>
  <si>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</si>
  <si>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</si>
  <si>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</si>
  <si>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</si>
  <si>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</si>
  <si>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</si>
  <si>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</si>
  <si>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</si>
  <si>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</si>
  <si>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</si>
  <si>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</si>
  <si>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</si>
  <si>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</si>
  <si>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</si>
  <si>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</si>
  <si>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</si>
  <si>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</si>
  <si>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</si>
  <si>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RETADORA (MEJORA)</t>
  </si>
  <si>
    <t>Participación ciudadana en los encuentros ciudadanos</t>
  </si>
  <si>
    <t>SUMA</t>
  </si>
  <si>
    <t>Participantes en encuentros ciudadanos</t>
  </si>
  <si>
    <t>EFICACIA</t>
  </si>
  <si>
    <t>Reportes de participantes</t>
  </si>
  <si>
    <t>Grupo Planeación - Alcaldía Local</t>
  </si>
  <si>
    <t>Consulta en la carpeta de encuentros ciudadanos 2020 o entregables del contrato</t>
  </si>
  <si>
    <t>SI</t>
  </si>
  <si>
    <t>Participación de los Ciudadanos en la Audiencia de Rendición de Cuentas</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</si>
  <si>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</si>
  <si>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</si>
  <si>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</si>
  <si>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</si>
  <si>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</si>
  <si>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</si>
  <si>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</si>
  <si>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</si>
  <si>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</si>
  <si>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</si>
  <si>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Plan de acción y soportes  de cumplimiento de actividades del Plan</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</si>
  <si>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</si>
  <si>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</si>
  <si>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</si>
  <si>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</si>
  <si>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</si>
  <si>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</si>
  <si>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Consultar reporte Musi, emitido por la Oficina de Planeación</t>
  </si>
  <si>
    <t xml:space="preserve">Gestión Corporativa Institucional </t>
  </si>
  <si>
    <t>Comprometer mínimo el 20% a 30 de junio y el 95% a 31 de diciembre de 2020 del presupuesto de inversión directa disponible a la vigencia para el FDL</t>
  </si>
  <si>
    <t>GESTIÓN</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</si>
  <si>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</si>
  <si>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</si>
  <si>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</si>
  <si>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</si>
  <si>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</si>
  <si>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</si>
  <si>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Consultar Reporte Predis  generado por el profesional de presupuesto</t>
  </si>
  <si>
    <t>Girar mínimo el 30%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</si>
  <si>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</si>
  <si>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</si>
  <si>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</si>
  <si>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</si>
  <si>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</si>
  <si>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</si>
  <si>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</si>
  <si>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</si>
  <si>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</si>
  <si>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</si>
  <si>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</si>
  <si>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</si>
  <si>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</si>
  <si>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</si>
  <si>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</si>
  <si>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Consultar reporte generado a través de Sipse</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</si>
  <si>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</si>
  <si>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</si>
  <si>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</si>
  <si>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</si>
  <si>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Consultar soportes de los comités de sostenibilidad contable</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</si>
  <si>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</si>
  <si>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</si>
  <si>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</si>
  <si>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</si>
  <si>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</si>
  <si>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</si>
  <si>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Grupo de SAC</t>
  </si>
  <si>
    <t>Reporte: Grupo de SAC</t>
  </si>
  <si>
    <t>Fortalecer la capacidad institucional y para el ejercicio de la función policiva por parte de las autoridades locales a cargo de la Secretaría Distrital de Gobierno</t>
  </si>
  <si>
    <t>Inspección Vigilancia y Control</t>
  </si>
  <si>
    <t>Realizar 100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</si>
  <si>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</si>
  <si>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</si>
  <si>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</si>
  <si>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</si>
  <si>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</si>
  <si>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Consultar actas y documentación soporte de las visitas efectuadas</t>
  </si>
  <si>
    <t>Realizar 26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</si>
  <si>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</si>
  <si>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</si>
  <si>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Realizar 40 acciones de control u operativos en materia de obras y urbanismo</t>
  </si>
  <si>
    <t>Acciones de control  en materia de obras y urbanismo</t>
  </si>
  <si>
    <t>No acciones realizadas de control  en materia de obras y urbanismo</t>
  </si>
  <si>
    <t xml:space="preserve">Porcentaje de expedientes de policía con impulso procesal </t>
  </si>
  <si>
    <t>(No de expedientes con impulso procesal durante el trimestre  / expedientes procesales allegados a 31 de diciembre de 2019)x 100</t>
  </si>
  <si>
    <t>N / D</t>
  </si>
  <si>
    <t>impulsos procesales</t>
  </si>
  <si>
    <t>Aplicativo Relacionado</t>
  </si>
  <si>
    <t>Consultar reporte de aplicativo Arco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</si>
  <si>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</si>
  <si>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</si>
  <si>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</si>
  <si>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</si>
  <si>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Actuaciones administrativas terminadas (Archivadas)</t>
  </si>
  <si>
    <t>No actuaciones administrativas terminadas (archivadas) durante el trimestre</t>
  </si>
  <si>
    <t>Actuaciones administrativas terminadas (archivadas)</t>
  </si>
  <si>
    <t>Actuaciones administrativas terminadas hasta la primera instancia</t>
  </si>
  <si>
    <t>No de actuaciones administrativas terminadas  hasta la primera instancia</t>
  </si>
  <si>
    <t>Documento de relación de envío de expedientes al consejo de justicia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</si>
  <si>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</si>
  <si>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</si>
  <si>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</si>
  <si>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</si>
  <si>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</si>
  <si>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</si>
  <si>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</si>
  <si>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</si>
  <si>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</si>
  <si>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</si>
  <si>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</si>
  <si>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</si>
  <si>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</si>
  <si>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</si>
  <si>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</si>
  <si>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</si>
  <si>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</si>
  <si>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</si>
  <si>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</si>
  <si>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</si>
  <si>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</si>
  <si>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</si>
  <si>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</si>
  <si>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</si>
  <si>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</si>
  <si>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</si>
  <si>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</si>
  <si>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</si>
  <si>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</si>
  <si>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</si>
  <si>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</si>
  <si>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</si>
  <si>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</si>
  <si>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</si>
  <si>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</si>
  <si>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</si>
  <si>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</si>
  <si>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</si>
  <si>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</si>
  <si>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</si>
  <si>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</si>
  <si>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</si>
  <si>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</si>
  <si>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IITRIMESTRE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</si>
  <si>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</si>
  <si>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</si>
  <si>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</si>
  <si>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</si>
  <si>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</si>
  <si>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</si>
  <si>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Víctor Manuel Restrepo Rojas
Alcalde Local de Barrios Unidos
</t>
    </r>
    <r>
      <rPr>
        <b/>
        <sz val="16"/>
        <color theme="1"/>
        <rFont val="Garamond"/>
        <family val="1"/>
      </rPr>
      <t>Aprobado mediante caso HOLA N° 90778</t>
    </r>
  </si>
  <si>
    <t>Carpeta One-Drive -  matriz de seguimiento  interna usada por la Alcaldía</t>
  </si>
  <si>
    <t>Carpeta One-Drive -   Informe Predis con corte a marzo 31 de 2020</t>
  </si>
  <si>
    <t>Aplicativo Mimec</t>
  </si>
  <si>
    <t xml:space="preserve"> </t>
  </si>
  <si>
    <t>Carpeta One-Drive -   Operativos Espacio Publico</t>
  </si>
  <si>
    <t>Carpeta One-Drive -   Operativos Control Urbano</t>
  </si>
  <si>
    <t>Con corte 31 de Marzo se ha presentado un avance en la ejecución de el proyecto de Inversión 1559 Eficiencia y Eficacia Administrativa de la mano de la Comunidad, del cual se desprenden los contratos de prestación de servicios para el funcionamiento de la Alcaldía Local. 
En los proyectos de inversión 1533 Protección y promoción de la primera infancia y 0791 PGI: Cultura ciudadana, deporte y arte para un mejor futuro se han realizado compromisos con recursos de la vigencia 2020 pero las actividades solo se podrían hacer efectivas después de que se supere la contingencia de salubridad generada por el COVID 19.
Los proyectos de inversión restantes no han tenido avances ya que aun se encuentran en ejecución algunas actividades de los contratos realizados con recursos de la vigencia 2019.</t>
  </si>
  <si>
    <t>Se han realizado los contratos de prestación de servicios de apoyo a la gestión, para el primer semestre. Al igual que Subsidio tipo c para el primer semestre. Adicionalmente se realizo adición al contrato 171 de 2019</t>
  </si>
  <si>
    <t>Se han realizado los primeros dos pagos a los contratos de prestación de servicios de apoyo a la gestión local</t>
  </si>
  <si>
    <t>La baja ejecución se debe a que no se ha podido realizar pagos de los contratos de malla vial e interventoría debido a que su inicio el los primeros meses de este año y se debe suspender por la situación que se presenta debido al COVID-19</t>
  </si>
  <si>
    <t>Carpeta One-Drive -   Operativos Actividad Económica</t>
  </si>
  <si>
    <t>Todos los Planes de Mejoramiento asignados a la Alcaldía se encuentran documentados y cerrados en el Aplicativo Mimec</t>
  </si>
  <si>
    <t>Durante el trimestre se  efectuaron operativos en los cuales se valido que los establecimientos cumplieran con la normatividad vigente,  se efectuó el sellamiento de 5 establecimientos y se efectuó visita para validar el precio de los tapabocas de acuerdo con denuncias recibidas, también fueron efectuadas visitas para validar el cumplimiento  del decreto 420</t>
  </si>
  <si>
    <t>Durante el trimestre se efectuaron visitas  en la carrera 57 con calle 65 verificación ambulante de productos lácteos,  en la calle 66 con Carrera20 se realizo operativo para validar invasión por parte de la comunidad indígena y consumo de drogas,  también se efectuó visitas al rededor del centro comercial metrópolis  y la invasión que se presentaba por parte  de domiciliarios de Rappi en la  Calle 71a con carrera 14a Esquina (Se adjuntan las evidencias que se tienen digitalizadas, es importante mencionar que algunas evidencias reposan en la Alcaldía y serán adjuntadas una vez se reestablezca la circulación de personas)</t>
  </si>
  <si>
    <t>La baja ejecución se debe a que no se ha podido realizar pagos de los contratos de malla vial e interventoría debido a que su inicio en los primeros meses de este año y se debe suspender por la situación que se presenta debido al COVID-19</t>
  </si>
  <si>
    <t>De acuerdo con las ordenes de trabajo internas y memorandos fueron efectuado operativos en diferentes sitios de la localidad con el fin de validar los inmuebles y revisar que las construcciones cuenten con las licencias  correspondientes, se solicito a través de memorando el traslado de un operativo para el 2do trimestre, por la situación de emergencia.</t>
  </si>
  <si>
    <t>Reporte  Atención a la Ciudadanía</t>
  </si>
  <si>
    <t>META NO PROGRAMADA</t>
  </si>
  <si>
    <t>META RE PROGRAMADA</t>
  </si>
  <si>
    <t>Durante el primer trimestre de la vigencia 2020, la Alcaldía Local dio respuesta a 1,222 requerimientos ciudadanos del año 2019, los cuales representan un nivel de avance del 100% del trimestre.</t>
  </si>
  <si>
    <t xml:space="preserve">La Alcaldía Local  terminó en el trimestre 51 actuaciones administrativas activas. </t>
  </si>
  <si>
    <t>Reporte DGP</t>
  </si>
  <si>
    <t>La Alcaldía Local terminó en primera instancia 2 actuaciones administrativas</t>
  </si>
  <si>
    <t>CUMPLIMIENTO I TRIMESTRE</t>
  </si>
  <si>
    <t>23 de abril de 2020</t>
  </si>
  <si>
    <t>La Alcaldía Local falló de fondo el  0,60% de los expedientes de policía a cargo de las inspecciones de policía con corte a 31-12-2019 programados para el trimestre.</t>
  </si>
  <si>
    <r>
      <t xml:space="preserve">Para el primer trimestre de la vigencia 2020, el plan de gestión de la alcaldía local alcanzó un nivel de desempeño del </t>
    </r>
    <r>
      <rPr>
        <b/>
        <sz val="11"/>
        <color theme="1"/>
        <rFont val="Garamond"/>
        <family val="1"/>
      </rPr>
      <t>87%.</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</si>
  <si>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</si>
  <si>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r>
      <t>Terminar (Archivar) 118</t>
    </r>
    <r>
      <rPr>
        <sz val="11"/>
        <rFont val="Garamond"/>
        <family val="1"/>
      </rPr>
      <t xml:space="preserve"> </t>
    </r>
    <r>
      <rPr>
        <sz val="11"/>
        <color theme="1"/>
        <rFont val="Garamond"/>
        <family val="1"/>
      </rPr>
      <t>actuaciones administrativas activas</t>
    </r>
  </si>
  <si>
    <r>
      <t xml:space="preserve">1- (No. De acciones vencidas del plan de mejoramiento responsabilidad del proceso  </t>
    </r>
    <r>
      <rPr>
        <b/>
        <sz val="11"/>
        <color indexed="30"/>
        <rFont val="Garamond"/>
        <family val="1"/>
      </rPr>
      <t>/</t>
    </r>
    <r>
      <rPr>
        <sz val="11"/>
        <color indexed="30"/>
        <rFont val="Garamond"/>
        <family val="1"/>
      </rPr>
      <t xml:space="preserve"> N°  de acciones a gestionar bajo responsabilidad del proceso)*100</t>
    </r>
  </si>
  <si>
    <t>Terminar 117 actuaciones administrativas hasta la primera instancia</t>
  </si>
  <si>
    <t>Impulsar procesalmente (avocar, rechazar, enviar al competente), el 40% de los expedientes de policía a cargo de las inspecciones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</si>
  <si>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117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</si>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</sst>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24" x14ac:knownFonts="1">
    <font>
      <sz val="11"/>
      <color theme="1"/>
      <name val="Calibri"/>
      <family val="2"/>
      <scheme val="minor"/>
    </font>
    <font>
      <sz val="11"/>
      <color theme="1"/>
      <name val="Calibri"/>
      <family val="2"/>
      <scheme val="minor"/>
    </font>
    <font>
      <sz val="10"/>
      <name val="Arial"/>
      <family val="2"/>
    </font>
    <font>
      <sz val="11"/>
      <color theme="1"/>
      <name val="Garamond"/>
      <family val="1"/>
    </font>
    <font>
      <b/>
      <sz val="10"/>
      <color theme="1"/>
      <name val="Garamond"/>
      <family val="1"/>
    </font>
    <font>
      <b/>
      <sz val="12"/>
      <color rgb="FF0070C0"/>
      <name val="Garamond"/>
      <family val="1"/>
    </font>
    <font>
      <b/>
      <sz val="11"/>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1"/>
      <color theme="1"/>
      <name val="Calibri"/>
      <family val="2"/>
      <scheme val="minor"/>
    </font>
    <font>
      <sz val="11"/>
      <color rgb="FF0070C0"/>
      <name val="Garamond"/>
      <family val="1"/>
    </font>
    <font>
      <b/>
      <sz val="11"/>
      <color rgb="FF0070C0"/>
      <name val="Garamond"/>
      <family val="1"/>
    </font>
    <font>
      <b/>
      <sz val="14"/>
      <color theme="1"/>
      <name val="Garamond"/>
      <family val="1"/>
    </font>
    <font>
      <sz val="10"/>
      <color theme="1"/>
      <name val="Calibri"/>
      <family val="2"/>
      <scheme val="minor"/>
    </font>
    <font>
      <sz val="11"/>
      <color rgb="FF000000"/>
      <name val="Garamond"/>
      <family val="1"/>
    </font>
    <font>
      <b/>
      <sz val="11"/>
      <color indexed="30"/>
      <name val="Garamond"/>
      <family val="1"/>
    </font>
    <font>
      <sz val="11"/>
      <color indexed="30"/>
      <name val="Garamond"/>
      <family val="1"/>
    </font>
    <font>
      <sz val="9"/>
      <color theme="1"/>
      <name val="Garamond"/>
      <family val="1"/>
    </font>
    <font>
      <sz val="12"/>
      <color theme="1"/>
      <name val="Garamond"/>
      <family val="1"/>
    </font>
    <font>
      <sz val="12"/>
      <color rgb="FF000000"/>
      <name val="Garamond"/>
      <family val="1"/>
    </font>
    <font>
      <sz val="12"/>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2">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9"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164" fontId="1" fillId="0" borderId="0" applyFont="0" applyFill="0" applyBorder="0" applyAlignment="0" applyProtection="0"/>
  </cellStyleXfs>
  <cellXfs count="238">
    <xf numFmtId="0" fontId="0" fillId="0" borderId="0" xfId="0"/>
    <xf numFmtId="0" fontId="0" fillId="0" borderId="0" xfId="0"/>
    <xf numFmtId="0" fontId="3" fillId="0" borderId="9"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9" xfId="0" applyFont="1" applyBorder="1" applyAlignment="1">
      <alignment vertical="center"/>
    </xf>
    <xf numFmtId="0" fontId="3" fillId="11" borderId="9" xfId="0" applyFont="1" applyFill="1" applyBorder="1" applyAlignment="1">
      <alignment vertical="center"/>
    </xf>
    <xf numFmtId="9" fontId="6" fillId="8" borderId="9" xfId="0" applyNumberFormat="1" applyFont="1" applyFill="1" applyBorder="1" applyAlignment="1">
      <alignment vertical="center"/>
    </xf>
    <xf numFmtId="0" fontId="6" fillId="8" borderId="9" xfId="0" applyFont="1" applyFill="1" applyBorder="1" applyAlignment="1">
      <alignment vertical="center"/>
    </xf>
    <xf numFmtId="0" fontId="3" fillId="5" borderId="9" xfId="0" applyFont="1" applyFill="1" applyBorder="1" applyAlignment="1">
      <alignment vertical="center"/>
    </xf>
    <xf numFmtId="9" fontId="6" fillId="11" borderId="9" xfId="1" applyFont="1" applyFill="1" applyBorder="1" applyAlignment="1">
      <alignment vertical="center"/>
    </xf>
    <xf numFmtId="0" fontId="3" fillId="5" borderId="9" xfId="0" applyFont="1" applyFill="1" applyBorder="1" applyAlignment="1">
      <alignment vertical="center" wrapText="1"/>
    </xf>
    <xf numFmtId="0" fontId="3" fillId="5" borderId="12" xfId="0" applyFont="1" applyFill="1" applyBorder="1" applyAlignment="1">
      <alignment vertical="center"/>
    </xf>
    <xf numFmtId="0" fontId="3" fillId="5" borderId="12" xfId="0" applyFont="1" applyFill="1" applyBorder="1" applyAlignment="1">
      <alignment vertical="center" wrapText="1"/>
    </xf>
    <xf numFmtId="0" fontId="3" fillId="5" borderId="10" xfId="0" applyFont="1" applyFill="1" applyBorder="1" applyAlignment="1">
      <alignment vertical="center"/>
    </xf>
    <xf numFmtId="0" fontId="3" fillId="0" borderId="12" xfId="0" applyFont="1" applyBorder="1" applyAlignment="1">
      <alignment vertical="center" wrapText="1"/>
    </xf>
    <xf numFmtId="0" fontId="3" fillId="11" borderId="9" xfId="0" applyFont="1" applyFill="1" applyBorder="1" applyAlignment="1">
      <alignment vertical="center" wrapText="1"/>
    </xf>
    <xf numFmtId="0" fontId="6" fillId="11" borderId="9" xfId="0" applyFont="1" applyFill="1" applyBorder="1" applyAlignment="1">
      <alignment horizontal="center" vertical="center"/>
    </xf>
    <xf numFmtId="0" fontId="3" fillId="13" borderId="9" xfId="0" applyFont="1" applyFill="1" applyBorder="1" applyAlignment="1">
      <alignment vertical="center" wrapText="1"/>
    </xf>
    <xf numFmtId="0" fontId="3" fillId="9" borderId="9" xfId="0" applyFont="1" applyFill="1" applyBorder="1" applyAlignment="1">
      <alignment vertical="center" wrapText="1"/>
    </xf>
    <xf numFmtId="0" fontId="3" fillId="10" borderId="9" xfId="0" applyFont="1" applyFill="1" applyBorder="1" applyAlignment="1">
      <alignment vertical="center" wrapText="1"/>
    </xf>
    <xf numFmtId="0" fontId="3" fillId="7" borderId="9" xfId="0" applyFont="1" applyFill="1" applyBorder="1" applyAlignment="1">
      <alignment vertical="center" wrapText="1"/>
    </xf>
    <xf numFmtId="0" fontId="3" fillId="7" borderId="27" xfId="0" applyFont="1" applyFill="1" applyBorder="1" applyAlignment="1">
      <alignment vertical="center" wrapText="1"/>
    </xf>
    <xf numFmtId="0" fontId="3" fillId="7" borderId="28" xfId="0" applyFont="1" applyFill="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11" borderId="27" xfId="0" applyFont="1" applyFill="1" applyBorder="1" applyAlignment="1">
      <alignment vertical="center" wrapText="1"/>
    </xf>
    <xf numFmtId="0" fontId="3" fillId="0" borderId="16" xfId="0" applyFont="1" applyBorder="1" applyAlignment="1">
      <alignment vertical="center" wrapText="1"/>
    </xf>
    <xf numFmtId="0" fontId="3" fillId="9" borderId="27" xfId="0" applyFont="1" applyFill="1" applyBorder="1" applyAlignment="1">
      <alignment vertical="center" wrapText="1"/>
    </xf>
    <xf numFmtId="0" fontId="3" fillId="9" borderId="28" xfId="0" applyFont="1" applyFill="1" applyBorder="1" applyAlignment="1">
      <alignment vertical="center" wrapText="1"/>
    </xf>
    <xf numFmtId="0" fontId="3" fillId="11" borderId="28" xfId="0" applyFont="1" applyFill="1" applyBorder="1" applyAlignment="1">
      <alignment vertical="center" wrapText="1"/>
    </xf>
    <xf numFmtId="0" fontId="3" fillId="10" borderId="27" xfId="0" applyFont="1" applyFill="1" applyBorder="1" applyAlignment="1">
      <alignment vertical="center" wrapText="1"/>
    </xf>
    <xf numFmtId="0" fontId="3" fillId="10" borderId="28" xfId="0" applyFont="1" applyFill="1" applyBorder="1" applyAlignment="1">
      <alignment vertical="center" wrapText="1"/>
    </xf>
    <xf numFmtId="0" fontId="3" fillId="13" borderId="28" xfId="0" applyFont="1" applyFill="1" applyBorder="1" applyAlignment="1">
      <alignment vertical="center" wrapText="1"/>
    </xf>
    <xf numFmtId="0" fontId="3" fillId="0" borderId="18" xfId="0" applyFont="1" applyBorder="1" applyAlignment="1">
      <alignment vertical="center"/>
    </xf>
    <xf numFmtId="0" fontId="3" fillId="11" borderId="3" xfId="0" applyFont="1" applyFill="1" applyBorder="1" applyAlignment="1">
      <alignment vertical="center"/>
    </xf>
    <xf numFmtId="0" fontId="5" fillId="8" borderId="12" xfId="0" applyFont="1" applyFill="1" applyBorder="1" applyAlignment="1" applyProtection="1">
      <alignment horizontal="justify" vertical="center" wrapText="1"/>
      <protection locked="0"/>
    </xf>
    <xf numFmtId="9" fontId="6" fillId="8" borderId="12" xfId="0" applyNumberFormat="1" applyFont="1" applyFill="1" applyBorder="1" applyAlignment="1">
      <alignment vertical="center"/>
    </xf>
    <xf numFmtId="0" fontId="3" fillId="11" borderId="28" xfId="0" applyFont="1" applyFill="1" applyBorder="1" applyAlignment="1">
      <alignment vertical="center"/>
    </xf>
    <xf numFmtId="0" fontId="3" fillId="0" borderId="27" xfId="0" applyFont="1" applyBorder="1" applyAlignment="1">
      <alignment vertical="center"/>
    </xf>
    <xf numFmtId="0" fontId="3" fillId="8" borderId="24" xfId="0" applyFont="1" applyFill="1" applyBorder="1" applyAlignment="1">
      <alignment vertical="center"/>
    </xf>
    <xf numFmtId="0" fontId="3" fillId="8" borderId="0" xfId="0" applyFont="1" applyFill="1" applyBorder="1" applyAlignment="1">
      <alignment vertical="center"/>
    </xf>
    <xf numFmtId="0" fontId="3" fillId="11" borderId="8" xfId="0" applyFont="1" applyFill="1" applyBorder="1" applyAlignment="1">
      <alignment vertical="center"/>
    </xf>
    <xf numFmtId="0" fontId="3" fillId="0" borderId="24" xfId="0" applyFont="1" applyBorder="1" applyAlignment="1">
      <alignment vertical="center"/>
    </xf>
    <xf numFmtId="0" fontId="3" fillId="0" borderId="32" xfId="0" applyFont="1" applyBorder="1" applyAlignment="1">
      <alignment vertical="center"/>
    </xf>
    <xf numFmtId="0" fontId="3" fillId="11" borderId="27" xfId="0" applyFont="1" applyFill="1" applyBorder="1" applyAlignment="1">
      <alignment vertical="center"/>
    </xf>
    <xf numFmtId="0" fontId="3" fillId="0" borderId="26" xfId="0" applyFont="1" applyBorder="1" applyAlignment="1">
      <alignment vertical="center"/>
    </xf>
    <xf numFmtId="0" fontId="4" fillId="11" borderId="16"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3" fillId="0" borderId="27" xfId="0" applyFont="1" applyFill="1" applyBorder="1" applyAlignment="1">
      <alignment vertical="center"/>
    </xf>
    <xf numFmtId="0" fontId="7" fillId="6" borderId="27"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11" borderId="9" xfId="0" applyFont="1" applyFill="1" applyBorder="1" applyAlignment="1">
      <alignment horizontal="center" vertical="center"/>
    </xf>
    <xf numFmtId="0" fontId="3" fillId="11" borderId="7" xfId="0" applyFont="1" applyFill="1" applyBorder="1" applyAlignment="1">
      <alignment horizontal="center" vertical="center"/>
    </xf>
    <xf numFmtId="10" fontId="3" fillId="11" borderId="9" xfId="0" applyNumberFormat="1" applyFont="1" applyFill="1" applyBorder="1" applyAlignment="1">
      <alignment horizontal="center" vertical="center"/>
    </xf>
    <xf numFmtId="0" fontId="8" fillId="11" borderId="9" xfId="0" applyFont="1" applyFill="1" applyBorder="1" applyAlignment="1">
      <alignment horizontal="center" vertical="center"/>
    </xf>
    <xf numFmtId="9" fontId="3" fillId="0" borderId="13" xfId="0" applyNumberFormat="1" applyFont="1" applyBorder="1" applyAlignment="1">
      <alignment horizontal="center" vertical="center"/>
    </xf>
    <xf numFmtId="10" fontId="8" fillId="11" borderId="9" xfId="0" applyNumberFormat="1" applyFont="1" applyFill="1" applyBorder="1" applyAlignment="1">
      <alignment horizontal="center" vertical="center"/>
    </xf>
    <xf numFmtId="0" fontId="3" fillId="11" borderId="9" xfId="0" applyFont="1" applyFill="1" applyBorder="1" applyAlignment="1">
      <alignment horizontal="center" vertical="center" wrapText="1"/>
    </xf>
    <xf numFmtId="0" fontId="8" fillId="0" borderId="27" xfId="0" applyFont="1" applyFill="1" applyBorder="1" applyAlignment="1">
      <alignment vertical="justify"/>
    </xf>
    <xf numFmtId="0" fontId="8" fillId="0" borderId="9" xfId="0" applyFont="1" applyBorder="1" applyAlignment="1">
      <alignment vertical="center" wrapText="1"/>
    </xf>
    <xf numFmtId="0" fontId="8" fillId="0" borderId="28" xfId="0" applyFont="1" applyBorder="1" applyAlignment="1">
      <alignment vertical="center" wrapText="1"/>
    </xf>
    <xf numFmtId="0" fontId="3" fillId="0" borderId="9" xfId="0" applyFont="1" applyFill="1" applyBorder="1" applyAlignment="1">
      <alignment vertical="center"/>
    </xf>
    <xf numFmtId="9" fontId="3" fillId="0" borderId="9" xfId="0" applyNumberFormat="1" applyFont="1" applyFill="1" applyBorder="1" applyAlignment="1">
      <alignment vertical="center"/>
    </xf>
    <xf numFmtId="9" fontId="3" fillId="0" borderId="28" xfId="0" applyNumberFormat="1" applyFont="1" applyFill="1" applyBorder="1" applyAlignment="1">
      <alignment vertical="center"/>
    </xf>
    <xf numFmtId="9" fontId="8" fillId="0" borderId="9" xfId="0" applyNumberFormat="1" applyFont="1" applyFill="1" applyBorder="1" applyAlignment="1">
      <alignment vertical="center"/>
    </xf>
    <xf numFmtId="0" fontId="8" fillId="0" borderId="9" xfId="0" applyFont="1" applyFill="1" applyBorder="1" applyAlignment="1">
      <alignment vertical="center"/>
    </xf>
    <xf numFmtId="0" fontId="3" fillId="0" borderId="28" xfId="0" applyFont="1" applyFill="1" applyBorder="1" applyAlignment="1">
      <alignment vertical="center"/>
    </xf>
    <xf numFmtId="0" fontId="3" fillId="0" borderId="15" xfId="0" applyFont="1" applyFill="1" applyBorder="1" applyAlignment="1">
      <alignment vertical="center"/>
    </xf>
    <xf numFmtId="0" fontId="6" fillId="13" borderId="9" xfId="0" applyFont="1" applyFill="1" applyBorder="1" applyAlignment="1">
      <alignment horizontal="center" vertical="center" wrapText="1"/>
    </xf>
    <xf numFmtId="9" fontId="0" fillId="0" borderId="0" xfId="1" applyFont="1" applyAlignment="1">
      <alignment horizontal="center"/>
    </xf>
    <xf numFmtId="9" fontId="3" fillId="0" borderId="27" xfId="1" applyFont="1" applyBorder="1" applyAlignment="1">
      <alignment horizontal="center" vertical="center" wrapText="1"/>
    </xf>
    <xf numFmtId="0" fontId="3" fillId="0" borderId="27" xfId="0" applyFont="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2" xfId="0" applyFont="1" applyBorder="1" applyAlignment="1">
      <alignment vertical="center" wrapText="1"/>
    </xf>
    <xf numFmtId="0" fontId="3" fillId="0" borderId="38" xfId="0" applyFont="1" applyBorder="1" applyAlignment="1">
      <alignment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4" fillId="0" borderId="10" xfId="1" applyFont="1" applyBorder="1" applyAlignment="1">
      <alignment horizontal="center" vertical="center" wrapText="1"/>
    </xf>
    <xf numFmtId="9" fontId="15" fillId="0" borderId="39" xfId="1" applyFont="1" applyBorder="1" applyAlignment="1">
      <alignment horizontal="center" vertical="center" wrapText="1"/>
    </xf>
    <xf numFmtId="9" fontId="13" fillId="0" borderId="9" xfId="1" applyFont="1" applyBorder="1" applyAlignment="1">
      <alignment horizontal="center" vertical="center" wrapText="1"/>
    </xf>
    <xf numFmtId="0" fontId="13" fillId="0" borderId="9" xfId="0" applyFont="1" applyBorder="1" applyAlignment="1">
      <alignment horizontal="center" vertical="center" wrapText="1"/>
    </xf>
    <xf numFmtId="0" fontId="3" fillId="0" borderId="27" xfId="0" applyFont="1" applyBorder="1" applyAlignment="1">
      <alignment horizontal="justify" vertical="center" wrapText="1"/>
    </xf>
    <xf numFmtId="0" fontId="3" fillId="0" borderId="9" xfId="0" applyFont="1" applyFill="1" applyBorder="1" applyAlignment="1">
      <alignment horizontal="justify" vertical="center" wrapText="1"/>
    </xf>
    <xf numFmtId="9" fontId="3" fillId="0" borderId="27" xfId="1" applyFont="1" applyBorder="1" applyAlignment="1">
      <alignment horizontal="justify" vertical="center" wrapText="1"/>
    </xf>
    <xf numFmtId="0" fontId="3" fillId="5" borderId="9" xfId="0" applyFont="1" applyFill="1" applyBorder="1" applyAlignment="1">
      <alignment horizontal="justify" vertical="center" wrapText="1"/>
    </xf>
    <xf numFmtId="0" fontId="3" fillId="11" borderId="9" xfId="0" applyFont="1" applyFill="1" applyBorder="1" applyAlignment="1">
      <alignment horizontal="justify" vertical="center" wrapText="1"/>
    </xf>
    <xf numFmtId="0" fontId="3" fillId="11" borderId="28" xfId="0" applyFont="1" applyFill="1" applyBorder="1" applyAlignment="1">
      <alignment horizontal="justify" vertical="center" wrapText="1"/>
    </xf>
    <xf numFmtId="0" fontId="13" fillId="0" borderId="9" xfId="0" applyFont="1" applyBorder="1" applyAlignment="1">
      <alignment horizontal="justify" vertical="center" wrapText="1"/>
    </xf>
    <xf numFmtId="9" fontId="13" fillId="0" borderId="9" xfId="1" applyFont="1" applyBorder="1" applyAlignment="1">
      <alignment horizontal="justify" vertical="center" wrapText="1"/>
    </xf>
    <xf numFmtId="0" fontId="0" fillId="0" borderId="0" xfId="0" applyAlignment="1">
      <alignment horizontal="center"/>
    </xf>
    <xf numFmtId="0" fontId="3" fillId="13" borderId="27" xfId="0" applyFont="1" applyFill="1" applyBorder="1" applyAlignment="1">
      <alignment horizontal="center" vertical="center" wrapText="1"/>
    </xf>
    <xf numFmtId="0" fontId="3" fillId="13" borderId="9" xfId="0"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0" fontId="6" fillId="13" borderId="14" xfId="0" applyFont="1" applyFill="1" applyBorder="1" applyAlignment="1">
      <alignment horizontal="center" vertical="center" wrapText="1"/>
    </xf>
    <xf numFmtId="0" fontId="12" fillId="0" borderId="0" xfId="0" applyFont="1" applyAlignment="1">
      <alignment horizontal="center"/>
    </xf>
    <xf numFmtId="0" fontId="6" fillId="0" borderId="27" xfId="0" applyFont="1" applyBorder="1" applyAlignment="1">
      <alignment horizontal="center" vertical="center" wrapText="1"/>
    </xf>
    <xf numFmtId="9" fontId="6" fillId="0" borderId="27" xfId="1" applyFont="1" applyBorder="1" applyAlignment="1">
      <alignment horizontal="center" vertical="center" wrapText="1"/>
    </xf>
    <xf numFmtId="9" fontId="6" fillId="0" borderId="9" xfId="1" applyFont="1" applyFill="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11"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justify" vertical="center" wrapText="1"/>
    </xf>
    <xf numFmtId="10" fontId="6" fillId="0" borderId="9" xfId="0" applyNumberFormat="1" applyFont="1" applyFill="1" applyBorder="1" applyAlignment="1">
      <alignment horizontal="center" vertical="center" wrapText="1"/>
    </xf>
    <xf numFmtId="9" fontId="3" fillId="0" borderId="27" xfId="1" applyFont="1" applyFill="1" applyBorder="1" applyAlignment="1">
      <alignment horizontal="center" vertical="center" wrapText="1"/>
    </xf>
    <xf numFmtId="9" fontId="3" fillId="0" borderId="9" xfId="1" applyFont="1" applyFill="1" applyBorder="1" applyAlignment="1">
      <alignment horizontal="center" vertical="center" wrapText="1"/>
    </xf>
    <xf numFmtId="0" fontId="3" fillId="0" borderId="9"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11" borderId="9" xfId="0" applyFont="1" applyFill="1" applyBorder="1" applyAlignment="1" applyProtection="1">
      <alignment vertical="center" wrapText="1"/>
      <protection locked="0"/>
    </xf>
    <xf numFmtId="0" fontId="3" fillId="11" borderId="28" xfId="0" applyFont="1" applyFill="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16" fillId="0" borderId="9" xfId="0" applyFont="1" applyBorder="1" applyAlignment="1">
      <alignment horizontal="center" vertical="center"/>
    </xf>
    <xf numFmtId="0" fontId="3" fillId="0" borderId="35" xfId="0" applyFont="1" applyBorder="1" applyAlignment="1">
      <alignment vertical="center" wrapText="1"/>
    </xf>
    <xf numFmtId="0" fontId="17" fillId="12" borderId="27" xfId="0" applyFont="1" applyFill="1" applyBorder="1" applyAlignment="1">
      <alignment horizontal="justify" vertical="center" wrapText="1"/>
    </xf>
    <xf numFmtId="0" fontId="8" fillId="12" borderId="27" xfId="0" applyFont="1" applyFill="1" applyBorder="1" applyAlignment="1">
      <alignment horizontal="justify" vertical="center" wrapText="1"/>
    </xf>
    <xf numFmtId="0" fontId="8" fillId="0" borderId="27" xfId="0" applyFont="1" applyBorder="1" applyAlignment="1">
      <alignment vertical="center" wrapText="1"/>
    </xf>
    <xf numFmtId="0" fontId="17" fillId="12" borderId="9" xfId="0" applyFont="1" applyFill="1" applyBorder="1" applyAlignment="1">
      <alignment horizontal="justify" vertical="center" wrapText="1"/>
    </xf>
    <xf numFmtId="0" fontId="3" fillId="0" borderId="34" xfId="0" applyFont="1" applyBorder="1" applyAlignment="1">
      <alignment vertical="center" wrapText="1"/>
    </xf>
    <xf numFmtId="0" fontId="3" fillId="0" borderId="10" xfId="0" applyFont="1" applyBorder="1" applyAlignment="1">
      <alignment horizontal="center" vertical="center"/>
    </xf>
    <xf numFmtId="0" fontId="17" fillId="12" borderId="10" xfId="0" applyFont="1" applyFill="1" applyBorder="1" applyAlignment="1">
      <alignment horizontal="justify" vertical="center" wrapText="1"/>
    </xf>
    <xf numFmtId="0" fontId="6" fillId="11" borderId="27" xfId="0" applyFont="1" applyFill="1" applyBorder="1" applyAlignment="1">
      <alignment vertical="center" wrapText="1"/>
    </xf>
    <xf numFmtId="0" fontId="13" fillId="0" borderId="9" xfId="0" applyFont="1" applyBorder="1" applyAlignment="1" applyProtection="1">
      <alignment horizontal="justify" vertical="center" wrapText="1"/>
      <protection locked="0"/>
    </xf>
    <xf numFmtId="0" fontId="13" fillId="0" borderId="28" xfId="0" applyFont="1" applyBorder="1" applyAlignment="1" applyProtection="1">
      <alignment horizontal="justify" vertical="center" wrapText="1"/>
      <protection locked="0"/>
    </xf>
    <xf numFmtId="0" fontId="13" fillId="0" borderId="27" xfId="0" applyFont="1" applyBorder="1" applyAlignment="1" applyProtection="1">
      <alignment horizontal="justify" vertical="center" wrapText="1"/>
      <protection locked="0"/>
    </xf>
    <xf numFmtId="0" fontId="13" fillId="0" borderId="9" xfId="0" applyFont="1" applyBorder="1" applyAlignment="1" applyProtection="1">
      <alignment horizontal="center" vertical="center" wrapText="1"/>
      <protection locked="0"/>
    </xf>
    <xf numFmtId="9" fontId="13" fillId="0" borderId="9" xfId="0" applyNumberFormat="1" applyFont="1" applyBorder="1" applyAlignment="1" applyProtection="1">
      <alignment horizontal="justify" vertical="center" wrapText="1"/>
      <protection locked="0"/>
    </xf>
    <xf numFmtId="9" fontId="13" fillId="0" borderId="28" xfId="0" applyNumberFormat="1" applyFont="1" applyBorder="1" applyAlignment="1" applyProtection="1">
      <alignment horizontal="justify" vertical="center" wrapText="1"/>
      <protection locked="0"/>
    </xf>
    <xf numFmtId="0" fontId="13" fillId="0" borderId="28" xfId="0" applyFont="1" applyBorder="1" applyAlignment="1" applyProtection="1">
      <alignment horizontal="center" vertical="center" wrapText="1"/>
      <protection locked="0"/>
    </xf>
    <xf numFmtId="0" fontId="13" fillId="0" borderId="27" xfId="0" applyFont="1" applyBorder="1" applyAlignment="1">
      <alignment horizontal="justify" vertical="center" wrapText="1"/>
    </xf>
    <xf numFmtId="9" fontId="13" fillId="0" borderId="9" xfId="0" applyNumberFormat="1" applyFont="1" applyBorder="1" applyAlignment="1">
      <alignment horizontal="center" vertical="center" wrapText="1"/>
    </xf>
    <xf numFmtId="9" fontId="13" fillId="0" borderId="28" xfId="1" applyFont="1" applyBorder="1" applyAlignment="1">
      <alignment horizontal="justify" vertical="center" wrapText="1"/>
    </xf>
    <xf numFmtId="0" fontId="13" fillId="0" borderId="13" xfId="0" applyFont="1" applyBorder="1" applyAlignment="1" applyProtection="1">
      <alignment horizontal="justify" vertical="center" wrapText="1"/>
      <protection locked="0"/>
    </xf>
    <xf numFmtId="0" fontId="13" fillId="0" borderId="29" xfId="0" applyFont="1" applyBorder="1" applyAlignment="1" applyProtection="1">
      <alignment horizontal="justify" vertical="center" wrapText="1"/>
      <protection locked="0"/>
    </xf>
    <xf numFmtId="0" fontId="13" fillId="0" borderId="16" xfId="0" applyFont="1" applyBorder="1" applyAlignment="1">
      <alignment horizontal="justify" vertical="center" wrapText="1"/>
    </xf>
    <xf numFmtId="9" fontId="13" fillId="0" borderId="13" xfId="1" applyFont="1" applyBorder="1" applyAlignment="1">
      <alignment horizontal="center" vertical="center" wrapText="1"/>
    </xf>
    <xf numFmtId="0" fontId="13" fillId="0" borderId="13" xfId="0" applyFont="1" applyBorder="1" applyAlignment="1">
      <alignment horizontal="justify" vertical="center" wrapText="1"/>
    </xf>
    <xf numFmtId="9" fontId="13" fillId="0" borderId="13" xfId="1" applyFont="1" applyBorder="1" applyAlignment="1">
      <alignment horizontal="justify" vertical="center" wrapText="1"/>
    </xf>
    <xf numFmtId="9" fontId="13" fillId="0" borderId="29" xfId="1" applyFont="1" applyBorder="1" applyAlignment="1">
      <alignment horizontal="justify" vertical="center" wrapText="1"/>
    </xf>
    <xf numFmtId="0" fontId="13" fillId="0" borderId="16" xfId="0" applyFont="1" applyBorder="1" applyAlignment="1" applyProtection="1">
      <alignment horizontal="justify" vertical="center" wrapText="1"/>
      <protection locked="0"/>
    </xf>
    <xf numFmtId="0" fontId="3" fillId="0" borderId="0" xfId="0" applyFont="1"/>
    <xf numFmtId="9" fontId="3" fillId="0" borderId="0" xfId="1" applyFont="1" applyAlignment="1">
      <alignment horizontal="center" vertical="center"/>
    </xf>
    <xf numFmtId="9" fontId="8" fillId="0" borderId="17" xfId="0" applyNumberFormat="1" applyFont="1" applyBorder="1" applyAlignment="1">
      <alignment horizontal="center" vertical="center" wrapText="1"/>
    </xf>
    <xf numFmtId="0" fontId="13" fillId="0" borderId="9" xfId="1" applyNumberFormat="1" applyFont="1" applyBorder="1" applyAlignment="1">
      <alignment horizontal="center" vertical="center" wrapText="1"/>
    </xf>
    <xf numFmtId="9" fontId="13" fillId="0" borderId="28" xfId="0" applyNumberFormat="1" applyFont="1" applyBorder="1" applyAlignment="1" applyProtection="1">
      <alignment horizontal="center" vertical="center" wrapText="1"/>
      <protection locked="0"/>
    </xf>
    <xf numFmtId="0" fontId="13" fillId="0" borderId="0" xfId="0" applyFont="1"/>
    <xf numFmtId="166" fontId="13" fillId="0" borderId="9" xfId="2" applyNumberFormat="1" applyFont="1" applyBorder="1" applyAlignment="1">
      <alignment horizontal="center" vertical="center" wrapText="1"/>
    </xf>
    <xf numFmtId="1" fontId="13" fillId="0" borderId="28" xfId="0" applyNumberFormat="1" applyFont="1" applyBorder="1" applyAlignment="1" applyProtection="1">
      <alignment horizontal="center" vertical="center" wrapText="1"/>
      <protection locked="0"/>
    </xf>
    <xf numFmtId="0" fontId="0" fillId="0" borderId="9" xfId="0" applyBorder="1" applyAlignment="1">
      <alignment horizontal="left" vertical="center" wrapText="1"/>
    </xf>
    <xf numFmtId="0" fontId="3" fillId="9" borderId="11"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4" fillId="11" borderId="23"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5" xfId="0" applyFont="1" applyFill="1" applyBorder="1" applyAlignment="1">
      <alignment horizontal="center" vertical="center"/>
    </xf>
    <xf numFmtId="0" fontId="4" fillId="11" borderId="27" xfId="0" applyFont="1" applyFill="1" applyBorder="1" applyAlignment="1">
      <alignment horizontal="center" vertical="center"/>
    </xf>
    <xf numFmtId="0" fontId="4" fillId="11" borderId="9" xfId="0" applyFont="1" applyFill="1" applyBorder="1" applyAlignment="1">
      <alignment horizontal="center" vertical="center"/>
    </xf>
    <xf numFmtId="0" fontId="4" fillId="11" borderId="28" xfId="0" applyFont="1" applyFill="1" applyBorder="1" applyAlignment="1">
      <alignment horizontal="center" vertical="center"/>
    </xf>
    <xf numFmtId="0" fontId="3" fillId="7" borderId="2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7" fillId="6" borderId="25"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33"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9" fillId="0" borderId="2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29" xfId="0" applyFont="1" applyBorder="1" applyAlignment="1">
      <alignment horizontal="center" vertical="center"/>
    </xf>
    <xf numFmtId="0" fontId="6" fillId="0" borderId="0" xfId="0" applyFont="1" applyAlignment="1">
      <alignment horizontal="center" vertical="center"/>
    </xf>
    <xf numFmtId="0" fontId="3" fillId="11" borderId="23"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27" xfId="0" applyFont="1" applyFill="1" applyBorder="1" applyAlignment="1">
      <alignment horizontal="center" vertical="center"/>
    </xf>
    <xf numFmtId="0" fontId="3" fillId="11" borderId="28" xfId="0" applyFont="1" applyFill="1" applyBorder="1" applyAlignment="1">
      <alignment horizontal="center" vertical="center"/>
    </xf>
    <xf numFmtId="0" fontId="3" fillId="11" borderId="16" xfId="0" applyFont="1" applyFill="1" applyBorder="1" applyAlignment="1">
      <alignment horizontal="center" vertical="center"/>
    </xf>
    <xf numFmtId="0" fontId="3" fillId="11" borderId="29" xfId="0" applyFont="1" applyFill="1" applyBorder="1" applyAlignment="1">
      <alignment horizontal="center" vertical="center"/>
    </xf>
    <xf numFmtId="0" fontId="3" fillId="0" borderId="2" xfId="0" applyFont="1" applyBorder="1" applyAlignment="1">
      <alignment horizontal="left" vertical="center" wrapText="1"/>
    </xf>
    <xf numFmtId="0" fontId="3" fillId="0" borderId="9" xfId="0" applyFont="1" applyBorder="1" applyAlignment="1">
      <alignment horizontal="left" vertical="center"/>
    </xf>
    <xf numFmtId="0" fontId="3" fillId="0" borderId="2" xfId="0" applyFont="1" applyBorder="1" applyAlignment="1">
      <alignment horizontal="left" vertical="center"/>
    </xf>
    <xf numFmtId="0" fontId="6" fillId="11"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9" xfId="0" applyFont="1" applyBorder="1" applyAlignment="1">
      <alignment horizontal="justify" vertical="center"/>
    </xf>
    <xf numFmtId="0" fontId="4" fillId="11" borderId="29" xfId="0" applyFont="1" applyFill="1" applyBorder="1" applyAlignment="1">
      <alignment horizontal="center" vertical="center"/>
    </xf>
    <xf numFmtId="0" fontId="4" fillId="11" borderId="2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1" fillId="12" borderId="26" xfId="0" applyFont="1" applyFill="1" applyBorder="1" applyAlignment="1">
      <alignment horizontal="justify" vertical="center" wrapText="1"/>
    </xf>
    <xf numFmtId="0" fontId="22" fillId="12" borderId="27" xfId="0" applyFont="1" applyFill="1" applyBorder="1" applyAlignment="1">
      <alignment horizontal="justify"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3" fontId="3" fillId="11" borderId="12" xfId="0" applyNumberFormat="1" applyFont="1" applyFill="1" applyBorder="1" applyAlignment="1">
      <alignment horizontal="center" vertical="center"/>
    </xf>
    <xf numFmtId="0" fontId="3" fillId="0" borderId="12" xfId="0" applyFont="1" applyBorder="1" applyAlignment="1">
      <alignment vertical="center"/>
    </xf>
    <xf numFmtId="3" fontId="3" fillId="0" borderId="12" xfId="0" applyNumberFormat="1" applyFont="1" applyBorder="1" applyAlignment="1">
      <alignment vertical="center"/>
    </xf>
    <xf numFmtId="0" fontId="23" fillId="0" borderId="9" xfId="0" applyFont="1" applyBorder="1" applyAlignment="1">
      <alignment horizontal="center" vertical="center" wrapText="1"/>
    </xf>
    <xf numFmtId="0" fontId="23" fillId="0" borderId="9" xfId="0" applyFont="1" applyBorder="1" applyAlignment="1">
      <alignment vertical="center" wrapText="1"/>
    </xf>
    <xf numFmtId="0" fontId="3" fillId="0" borderId="35" xfId="0" applyFont="1" applyBorder="1" applyAlignment="1">
      <alignment horizontal="center" vertical="center"/>
    </xf>
    <xf numFmtId="1" fontId="3" fillId="0" borderId="28" xfId="1" applyNumberFormat="1" applyFont="1" applyFill="1" applyBorder="1" applyAlignment="1">
      <alignment horizontal="center" vertical="center"/>
    </xf>
  </cellXfs>
  <cellStyles count="12">
    <cellStyle name="Amarillo" xfId="3" xr:uid="{00000000-0005-0000-0000-000000000000}"/>
    <cellStyle name="Millares [0] 2" xfId="2" xr:uid="{00000000-0005-0000-0000-000001000000}"/>
    <cellStyle name="Millares 2" xfId="5" xr:uid="{00000000-0005-0000-0000-000002000000}"/>
    <cellStyle name="Millares 3" xfId="4" xr:uid="{00000000-0005-0000-0000-000003000000}"/>
    <cellStyle name="Millares 4" xfId="11" xr:uid="{00000000-0005-0000-0000-000004000000}"/>
    <cellStyle name="Normal" xfId="0" builtinId="0"/>
    <cellStyle name="Normal 2" xfId="6" xr:uid="{00000000-0005-0000-0000-000006000000}"/>
    <cellStyle name="Porcentaje" xfId="1" builtinId="5"/>
    <cellStyle name="Porcentaje 2" xfId="7" xr:uid="{00000000-0005-0000-0000-000008000000}"/>
    <cellStyle name="Porcentual 2" xfId="8" xr:uid="{00000000-0005-0000-0000-000009000000}"/>
    <cellStyle name="Rojo" xfId="9" xr:uid="{00000000-0005-0000-0000-00000A000000}"/>
    <cellStyle name="Verde"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4"/>
  <sheetViews>
    <sheetView tabSelected="1" topLeftCell="C1" zoomScale="55" zoomScaleNormal="55" workbookViewId="0">
      <selection activeCell="H15" sqref="H15"/>
    </sheetView>
  </sheetViews>
  <sheetFormatPr baseColWidth="10" defaultRowHeight="15" x14ac:dyDescent="0.25"/>
  <cols>
    <col min="3" max="3" width="16.42578125" customWidth="1"/>
    <col min="4" max="4" width="43" customWidth="1"/>
    <col min="7" max="7" width="17.42578125" customWidth="1"/>
    <col min="8" max="8" width="65.42578125" customWidth="1"/>
    <col min="10" max="10" width="20.7109375" customWidth="1"/>
    <col min="11" max="11" width="18" customWidth="1"/>
    <col min="17" max="17" width="12.85546875" bestFit="1" customWidth="1"/>
    <col min="18" max="18" width="17.5703125" customWidth="1"/>
    <col min="19" max="19" width="20.42578125" customWidth="1"/>
    <col min="20" max="20" width="25.140625" customWidth="1"/>
    <col min="22" max="22" width="16.28515625" style="97" customWidth="1"/>
    <col min="23" max="23" width="17.140625" style="97" customWidth="1"/>
    <col min="24" max="24" width="17.5703125" style="102" bestFit="1" customWidth="1"/>
    <col min="25" max="25" width="45.42578125" customWidth="1"/>
    <col min="26" max="26" width="25.140625" customWidth="1"/>
    <col min="30" max="31" width="57" customWidth="1"/>
    <col min="35" max="36" width="57" customWidth="1"/>
    <col min="40" max="41" width="57" customWidth="1"/>
    <col min="45" max="46" width="57" customWidth="1"/>
  </cols>
  <sheetData>
    <row r="1" spans="1:46" x14ac:dyDescent="0.25">
      <c r="A1" s="203" t="s">
        <v>0</v>
      </c>
      <c r="B1" s="203"/>
      <c r="C1" s="203"/>
      <c r="D1" s="203"/>
      <c r="E1" s="203"/>
      <c r="F1" s="203"/>
      <c r="G1" s="203"/>
      <c r="H1" s="203"/>
      <c r="I1" s="203"/>
      <c r="J1" s="203"/>
      <c r="K1" s="203"/>
      <c r="L1" s="1"/>
      <c r="M1" s="1"/>
      <c r="N1" s="1"/>
      <c r="O1" s="1"/>
      <c r="P1" s="1"/>
      <c r="Q1" s="1"/>
      <c r="R1" s="1"/>
      <c r="S1" s="1"/>
      <c r="T1" s="1"/>
      <c r="U1" s="1"/>
      <c r="V1" s="74"/>
      <c r="Y1" s="1"/>
      <c r="Z1" s="1"/>
      <c r="AA1" s="1"/>
      <c r="AB1" s="1"/>
      <c r="AC1" s="1"/>
      <c r="AD1" s="1"/>
      <c r="AE1" s="1"/>
      <c r="AF1" s="1"/>
      <c r="AG1" s="1"/>
      <c r="AH1" s="1"/>
      <c r="AI1" s="1"/>
      <c r="AJ1" s="1"/>
      <c r="AK1" s="1"/>
      <c r="AL1" s="1"/>
      <c r="AM1" s="1"/>
      <c r="AN1" s="1"/>
      <c r="AO1" s="1"/>
      <c r="AP1" s="1"/>
      <c r="AQ1" s="1"/>
      <c r="AR1" s="1"/>
      <c r="AS1" s="1"/>
      <c r="AT1" s="1"/>
    </row>
    <row r="2" spans="1:46" x14ac:dyDescent="0.25">
      <c r="A2" s="203" t="s">
        <v>1</v>
      </c>
      <c r="B2" s="203"/>
      <c r="C2" s="203"/>
      <c r="D2" s="203"/>
      <c r="E2" s="203"/>
      <c r="F2" s="203"/>
      <c r="G2" s="203"/>
      <c r="H2" s="203"/>
      <c r="I2" s="203"/>
      <c r="J2" s="203"/>
      <c r="K2" s="203"/>
      <c r="L2" s="1"/>
      <c r="M2" s="1"/>
      <c r="N2" s="1"/>
      <c r="O2" s="1"/>
      <c r="P2" s="1"/>
      <c r="Q2" s="1"/>
      <c r="R2" s="1"/>
      <c r="S2" s="1"/>
      <c r="T2" s="1"/>
      <c r="U2" s="1"/>
      <c r="Y2" s="1"/>
      <c r="Z2" s="1"/>
      <c r="AA2" s="1"/>
      <c r="AB2" s="1"/>
      <c r="AC2" s="1"/>
      <c r="AD2" s="1"/>
      <c r="AE2" s="1"/>
      <c r="AF2" s="1"/>
      <c r="AG2" s="1"/>
      <c r="AH2" s="1"/>
      <c r="AI2" s="1"/>
      <c r="AJ2" s="1"/>
      <c r="AK2" s="1"/>
      <c r="AL2" s="1"/>
      <c r="AM2" s="1"/>
      <c r="AN2" s="1"/>
      <c r="AO2" s="1"/>
      <c r="AP2" s="1"/>
      <c r="AQ2" s="1"/>
      <c r="AR2" s="1"/>
      <c r="AS2" s="1"/>
      <c r="AT2" s="1"/>
    </row>
    <row r="3" spans="1:46" x14ac:dyDescent="0.25">
      <c r="A3" s="203" t="s">
        <v>2</v>
      </c>
      <c r="B3" s="203"/>
      <c r="C3" s="203"/>
      <c r="D3" s="203"/>
      <c r="E3" s="203"/>
      <c r="F3" s="203"/>
      <c r="G3" s="203"/>
      <c r="H3" s="203"/>
      <c r="I3" s="203"/>
      <c r="J3" s="203"/>
      <c r="K3" s="203"/>
      <c r="L3" s="1"/>
      <c r="M3" s="1"/>
      <c r="N3" s="1"/>
      <c r="O3" s="1"/>
      <c r="P3" s="1"/>
      <c r="Q3" s="1"/>
      <c r="R3" s="1"/>
      <c r="S3" s="1"/>
      <c r="T3" s="1"/>
      <c r="U3" s="1"/>
      <c r="Y3" s="1"/>
      <c r="Z3" s="1"/>
      <c r="AA3" s="1"/>
      <c r="AB3" s="1"/>
      <c r="AC3" s="1"/>
      <c r="AD3" s="1"/>
      <c r="AE3" s="1"/>
      <c r="AF3" s="1"/>
      <c r="AG3" s="1"/>
      <c r="AH3" s="1"/>
      <c r="AI3" s="1"/>
      <c r="AJ3" s="1"/>
      <c r="AK3" s="1"/>
      <c r="AL3" s="1"/>
      <c r="AM3" s="1"/>
      <c r="AN3" s="1"/>
      <c r="AO3" s="1"/>
      <c r="AP3" s="1"/>
      <c r="AQ3" s="1"/>
      <c r="AR3" s="1"/>
      <c r="AS3" s="1"/>
      <c r="AT3" s="1"/>
    </row>
    <row r="4" spans="1:46" ht="15.75" thickBot="1" x14ac:dyDescent="0.3">
      <c r="A4" s="1"/>
      <c r="B4" s="1"/>
      <c r="C4" s="1"/>
      <c r="D4" s="1"/>
      <c r="E4" s="1"/>
      <c r="F4" s="213" t="s">
        <v>3</v>
      </c>
      <c r="G4" s="213"/>
      <c r="H4" s="213"/>
      <c r="I4" s="213"/>
      <c r="J4" s="213"/>
      <c r="K4" s="1"/>
      <c r="L4" s="1"/>
      <c r="M4" s="1"/>
      <c r="N4" s="1"/>
      <c r="O4" s="1"/>
      <c r="P4" s="1"/>
      <c r="Q4" s="1"/>
      <c r="R4" s="1"/>
      <c r="S4" s="1"/>
      <c r="T4" s="1"/>
      <c r="U4" s="1"/>
      <c r="Y4" s="1"/>
      <c r="Z4" s="1"/>
      <c r="AA4" s="1"/>
      <c r="AB4" s="1"/>
      <c r="AC4" s="1"/>
      <c r="AD4" s="1"/>
      <c r="AE4" s="1"/>
      <c r="AF4" s="1"/>
      <c r="AG4" s="1"/>
      <c r="AH4" s="1"/>
      <c r="AI4" s="1"/>
      <c r="AJ4" s="1"/>
      <c r="AK4" s="1"/>
      <c r="AL4" s="1"/>
      <c r="AM4" s="1"/>
      <c r="AN4" s="1"/>
      <c r="AO4" s="1"/>
      <c r="AP4" s="1"/>
      <c r="AQ4" s="1"/>
      <c r="AR4" s="1"/>
      <c r="AS4" s="1"/>
      <c r="AT4" s="1"/>
    </row>
    <row r="5" spans="1:46" x14ac:dyDescent="0.25">
      <c r="A5" s="204" t="s">
        <v>4</v>
      </c>
      <c r="B5" s="205"/>
      <c r="C5" s="210" t="s">
        <v>5</v>
      </c>
      <c r="D5" s="211"/>
      <c r="E5" s="1"/>
      <c r="F5" s="17" t="s">
        <v>6</v>
      </c>
      <c r="G5" s="17" t="s">
        <v>7</v>
      </c>
      <c r="H5" s="213" t="s">
        <v>8</v>
      </c>
      <c r="I5" s="213"/>
      <c r="J5" s="213"/>
      <c r="K5" s="1"/>
      <c r="L5" s="1"/>
      <c r="M5" s="1"/>
      <c r="N5" s="1"/>
      <c r="O5" s="1"/>
      <c r="P5" s="1"/>
      <c r="Q5" s="1"/>
      <c r="R5" s="1"/>
      <c r="S5" s="1"/>
      <c r="T5" s="1"/>
      <c r="U5" s="1"/>
      <c r="Y5" s="1"/>
      <c r="Z5" s="1"/>
      <c r="AA5" s="1"/>
      <c r="AB5" s="1"/>
      <c r="AC5" s="1"/>
      <c r="AD5" s="1"/>
      <c r="AE5" s="1"/>
      <c r="AF5" s="1"/>
      <c r="AG5" s="1"/>
      <c r="AH5" s="1"/>
      <c r="AI5" s="1"/>
      <c r="AJ5" s="1"/>
      <c r="AK5" s="1"/>
      <c r="AL5" s="1"/>
      <c r="AM5" s="1"/>
      <c r="AN5" s="1"/>
      <c r="AO5" s="1"/>
      <c r="AP5" s="1"/>
      <c r="AQ5" s="1"/>
      <c r="AR5" s="1"/>
      <c r="AS5" s="1"/>
      <c r="AT5" s="1"/>
    </row>
    <row r="6" spans="1:46" x14ac:dyDescent="0.25">
      <c r="A6" s="206"/>
      <c r="B6" s="207"/>
      <c r="C6" s="212"/>
      <c r="D6" s="211"/>
      <c r="E6" s="1"/>
      <c r="F6" s="5">
        <v>1</v>
      </c>
      <c r="G6" s="54" t="s">
        <v>9</v>
      </c>
      <c r="H6" s="214" t="s">
        <v>10</v>
      </c>
      <c r="I6" s="214"/>
      <c r="J6" s="214"/>
      <c r="K6" s="1"/>
      <c r="L6" s="1"/>
      <c r="M6" s="1"/>
      <c r="N6" s="1"/>
      <c r="O6" s="1"/>
      <c r="P6" s="1"/>
      <c r="Q6" s="1"/>
      <c r="R6" s="1"/>
      <c r="S6" s="1"/>
      <c r="T6" s="1"/>
      <c r="U6" s="1"/>
      <c r="Y6" s="1"/>
      <c r="Z6" s="1"/>
      <c r="AA6" s="1"/>
      <c r="AB6" s="1"/>
      <c r="AC6" s="1"/>
      <c r="AD6" s="1"/>
      <c r="AE6" s="1"/>
      <c r="AF6" s="1"/>
      <c r="AG6" s="1"/>
      <c r="AH6" s="1"/>
      <c r="AI6" s="1"/>
      <c r="AJ6" s="1"/>
      <c r="AK6" s="1"/>
      <c r="AL6" s="1"/>
      <c r="AM6" s="1"/>
      <c r="AN6" s="1"/>
      <c r="AO6" s="1"/>
      <c r="AP6" s="1"/>
      <c r="AQ6" s="1"/>
      <c r="AR6" s="1"/>
      <c r="AS6" s="1"/>
      <c r="AT6" s="1"/>
    </row>
    <row r="7" spans="1:46" x14ac:dyDescent="0.25">
      <c r="A7" s="206"/>
      <c r="B7" s="207"/>
      <c r="C7" s="212"/>
      <c r="D7" s="211"/>
      <c r="E7" s="1"/>
      <c r="F7" s="5">
        <v>2</v>
      </c>
      <c r="G7" s="54" t="s">
        <v>11</v>
      </c>
      <c r="H7" s="215" t="s">
        <v>12</v>
      </c>
      <c r="I7" s="215"/>
      <c r="J7" s="215"/>
      <c r="K7" s="1"/>
      <c r="L7" s="1"/>
      <c r="M7" s="1"/>
      <c r="N7" s="1"/>
      <c r="O7" s="1"/>
      <c r="P7" s="1"/>
      <c r="Q7" s="1"/>
      <c r="R7" s="1"/>
      <c r="S7" s="1"/>
      <c r="T7" s="1"/>
      <c r="U7" s="1"/>
      <c r="Y7" s="1"/>
      <c r="Z7" s="1"/>
      <c r="AA7" s="1"/>
      <c r="AB7" s="1"/>
      <c r="AC7" s="1"/>
      <c r="AD7" s="1"/>
      <c r="AE7" s="1"/>
      <c r="AF7" s="1"/>
      <c r="AG7" s="1"/>
      <c r="AH7" s="1"/>
      <c r="AI7" s="1"/>
      <c r="AJ7" s="1"/>
      <c r="AK7" s="1"/>
      <c r="AL7" s="1"/>
      <c r="AM7" s="1"/>
      <c r="AN7" s="1"/>
      <c r="AO7" s="1"/>
      <c r="AP7" s="1"/>
      <c r="AQ7" s="1"/>
      <c r="AR7" s="1"/>
      <c r="AS7" s="1"/>
      <c r="AT7" s="1"/>
    </row>
    <row r="8" spans="1:46" ht="342.75" customHeight="1" thickBot="1" x14ac:dyDescent="0.3">
      <c r="A8" s="208"/>
      <c r="B8" s="209"/>
      <c r="C8" s="212"/>
      <c r="D8" s="211"/>
      <c r="E8" s="1"/>
      <c r="F8" s="5">
        <v>3</v>
      </c>
      <c r="G8" s="5" t="s">
        <v>225</v>
      </c>
      <c r="H8" s="216" t="s">
        <v>227</v>
      </c>
      <c r="I8" s="217"/>
      <c r="J8" s="217"/>
      <c r="K8" s="1"/>
      <c r="L8" s="1"/>
      <c r="M8" s="1"/>
      <c r="N8" s="1"/>
      <c r="O8" s="1"/>
      <c r="P8" s="1"/>
      <c r="Q8" s="1"/>
      <c r="R8" s="1"/>
      <c r="S8" s="1"/>
      <c r="T8" s="1"/>
      <c r="U8" s="1"/>
      <c r="Y8" s="1"/>
      <c r="Z8" s="1"/>
      <c r="AA8" s="1"/>
      <c r="AB8" s="1"/>
      <c r="AC8" s="1"/>
      <c r="AD8" s="1"/>
      <c r="AE8" s="1"/>
      <c r="AF8" s="1"/>
      <c r="AG8" s="1"/>
      <c r="AH8" s="1"/>
      <c r="AI8" s="1"/>
      <c r="AJ8" s="1"/>
      <c r="AK8" s="1"/>
      <c r="AL8" s="1"/>
      <c r="AM8" s="1"/>
      <c r="AN8" s="1"/>
      <c r="AO8" s="1"/>
      <c r="AP8" s="1"/>
      <c r="AQ8" s="1"/>
      <c r="AR8" s="1"/>
      <c r="AS8" s="1"/>
      <c r="AT8" s="1"/>
    </row>
    <row r="9" spans="1:46" ht="213" customHeight="1" thickBot="1" x14ac:dyDescent="0.3">
      <c r="A9" s="1"/>
      <c r="B9" s="1"/>
      <c r="C9" s="1"/>
      <c r="D9" s="1"/>
      <c r="E9" s="1"/>
      <c r="F9" s="66">
        <v>4</v>
      </c>
      <c r="G9" s="120" t="s">
        <v>228</v>
      </c>
      <c r="H9" s="156" t="s">
        <v>233</v>
      </c>
      <c r="I9" s="156"/>
      <c r="J9" s="156"/>
      <c r="K9" s="1"/>
      <c r="L9" s="1"/>
      <c r="M9" s="1"/>
      <c r="N9" s="1"/>
      <c r="O9" s="1"/>
      <c r="P9" s="1"/>
      <c r="Q9" s="1"/>
      <c r="R9" s="1"/>
      <c r="S9" s="1"/>
      <c r="T9" s="1"/>
      <c r="U9" s="1"/>
      <c r="Y9" s="1"/>
      <c r="Z9" s="1"/>
      <c r="AA9" s="1"/>
      <c r="AB9" s="1"/>
      <c r="AC9" s="1"/>
      <c r="AD9" s="1"/>
      <c r="AE9" s="1"/>
      <c r="AF9" s="1"/>
      <c r="AG9" s="1"/>
      <c r="AH9" s="1"/>
      <c r="AI9" s="1"/>
      <c r="AJ9" s="1"/>
      <c r="AK9" s="1"/>
      <c r="AL9" s="1"/>
      <c r="AM9" s="1"/>
      <c r="AN9" s="1"/>
      <c r="AO9" s="1"/>
      <c r="AP9" s="1"/>
      <c r="AQ9" s="1"/>
      <c r="AR9" s="1"/>
      <c r="AS9" s="1"/>
      <c r="AT9" s="1"/>
    </row>
    <row r="10" spans="1:46" s="1" customFormat="1" ht="213" customHeight="1" thickBot="1" x14ac:dyDescent="0.3">
      <c r="F10" s="223">
        <v>5</v>
      </c>
      <c r="G10" s="224" t="s">
        <v>234</v>
      </c>
      <c r="H10" s="225" t="s">
        <v>235</v>
      </c>
      <c r="I10" s="225"/>
      <c r="J10" s="226"/>
      <c r="V10" s="97"/>
      <c r="W10" s="97"/>
      <c r="X10" s="102"/>
    </row>
    <row r="11" spans="1:46" ht="15.75" thickBot="1" x14ac:dyDescent="0.3">
      <c r="A11" s="1"/>
      <c r="B11" s="1"/>
      <c r="C11" s="1"/>
      <c r="D11" s="1"/>
      <c r="E11" s="1"/>
      <c r="F11" s="1"/>
      <c r="G11" s="1"/>
      <c r="H11" s="1"/>
      <c r="I11" s="1"/>
      <c r="J11" s="1"/>
      <c r="K11" s="1"/>
      <c r="L11" s="1"/>
      <c r="M11" s="1"/>
      <c r="N11" s="1"/>
      <c r="O11" s="1"/>
      <c r="P11" s="1"/>
      <c r="Q11" s="1"/>
      <c r="R11" s="1"/>
      <c r="S11" s="1"/>
      <c r="T11" s="1"/>
      <c r="U11" s="1"/>
      <c r="Y11" s="1"/>
      <c r="Z11" s="1"/>
      <c r="AA11" s="1"/>
      <c r="AB11" s="1"/>
      <c r="AC11" s="1"/>
      <c r="AD11" s="1"/>
      <c r="AE11" s="1"/>
      <c r="AF11" s="1"/>
      <c r="AG11" s="1"/>
      <c r="AH11" s="1"/>
      <c r="AI11" s="1"/>
      <c r="AJ11" s="1"/>
      <c r="AK11" s="1"/>
      <c r="AL11" s="1"/>
      <c r="AM11" s="1"/>
      <c r="AN11" s="1"/>
      <c r="AO11" s="1"/>
      <c r="AP11" s="1"/>
      <c r="AQ11" s="1"/>
      <c r="AR11" s="1"/>
      <c r="AS11" s="1"/>
      <c r="AT11" s="1"/>
    </row>
    <row r="12" spans="1:46" x14ac:dyDescent="0.25">
      <c r="A12" s="219" t="s">
        <v>13</v>
      </c>
      <c r="B12" s="220"/>
      <c r="C12" s="165" t="s">
        <v>14</v>
      </c>
      <c r="D12" s="163" t="s">
        <v>15</v>
      </c>
      <c r="E12" s="164"/>
      <c r="F12" s="164"/>
      <c r="G12" s="164"/>
      <c r="H12" s="164"/>
      <c r="I12" s="164"/>
      <c r="J12" s="164"/>
      <c r="K12" s="164"/>
      <c r="L12" s="164"/>
      <c r="M12" s="164"/>
      <c r="N12" s="164"/>
      <c r="O12" s="164"/>
      <c r="P12" s="165"/>
      <c r="Q12" s="187" t="s">
        <v>16</v>
      </c>
      <c r="R12" s="188"/>
      <c r="S12" s="188"/>
      <c r="T12" s="189"/>
      <c r="U12" s="193" t="s">
        <v>17</v>
      </c>
      <c r="V12" s="178" t="s">
        <v>18</v>
      </c>
      <c r="W12" s="179"/>
      <c r="X12" s="179"/>
      <c r="Y12" s="179"/>
      <c r="Z12" s="180"/>
      <c r="AA12" s="157" t="s">
        <v>18</v>
      </c>
      <c r="AB12" s="158"/>
      <c r="AC12" s="158"/>
      <c r="AD12" s="158"/>
      <c r="AE12" s="159"/>
      <c r="AF12" s="181" t="s">
        <v>18</v>
      </c>
      <c r="AG12" s="182"/>
      <c r="AH12" s="182"/>
      <c r="AI12" s="182"/>
      <c r="AJ12" s="183"/>
      <c r="AK12" s="157" t="s">
        <v>18</v>
      </c>
      <c r="AL12" s="158"/>
      <c r="AM12" s="158"/>
      <c r="AN12" s="158"/>
      <c r="AO12" s="159"/>
      <c r="AP12" s="169" t="s">
        <v>18</v>
      </c>
      <c r="AQ12" s="170"/>
      <c r="AR12" s="170"/>
      <c r="AS12" s="170"/>
      <c r="AT12" s="171"/>
    </row>
    <row r="13" spans="1:46" x14ac:dyDescent="0.25">
      <c r="A13" s="221"/>
      <c r="B13" s="222"/>
      <c r="C13" s="168"/>
      <c r="D13" s="166"/>
      <c r="E13" s="167"/>
      <c r="F13" s="167"/>
      <c r="G13" s="167"/>
      <c r="H13" s="167"/>
      <c r="I13" s="167"/>
      <c r="J13" s="167"/>
      <c r="K13" s="167"/>
      <c r="L13" s="167"/>
      <c r="M13" s="167"/>
      <c r="N13" s="167"/>
      <c r="O13" s="167"/>
      <c r="P13" s="168"/>
      <c r="Q13" s="190"/>
      <c r="R13" s="191"/>
      <c r="S13" s="191"/>
      <c r="T13" s="192"/>
      <c r="U13" s="194"/>
      <c r="V13" s="175" t="s">
        <v>19</v>
      </c>
      <c r="W13" s="176"/>
      <c r="X13" s="176"/>
      <c r="Y13" s="176"/>
      <c r="Z13" s="177"/>
      <c r="AA13" s="160" t="s">
        <v>20</v>
      </c>
      <c r="AB13" s="161"/>
      <c r="AC13" s="161"/>
      <c r="AD13" s="161"/>
      <c r="AE13" s="162"/>
      <c r="AF13" s="184" t="s">
        <v>21</v>
      </c>
      <c r="AG13" s="185"/>
      <c r="AH13" s="185"/>
      <c r="AI13" s="185"/>
      <c r="AJ13" s="186"/>
      <c r="AK13" s="160" t="s">
        <v>22</v>
      </c>
      <c r="AL13" s="161"/>
      <c r="AM13" s="161"/>
      <c r="AN13" s="161"/>
      <c r="AO13" s="162"/>
      <c r="AP13" s="172" t="s">
        <v>23</v>
      </c>
      <c r="AQ13" s="173"/>
      <c r="AR13" s="173"/>
      <c r="AS13" s="173"/>
      <c r="AT13" s="174"/>
    </row>
    <row r="14" spans="1:46" ht="60.75" thickBot="1" x14ac:dyDescent="0.3">
      <c r="A14" s="47" t="s">
        <v>24</v>
      </c>
      <c r="B14" s="48" t="s">
        <v>25</v>
      </c>
      <c r="C14" s="218"/>
      <c r="D14" s="47" t="s">
        <v>26</v>
      </c>
      <c r="E14" s="48" t="s">
        <v>27</v>
      </c>
      <c r="F14" s="48" t="s">
        <v>28</v>
      </c>
      <c r="G14" s="48" t="s">
        <v>29</v>
      </c>
      <c r="H14" s="48" t="s">
        <v>30</v>
      </c>
      <c r="I14" s="48" t="s">
        <v>31</v>
      </c>
      <c r="J14" s="48" t="s">
        <v>32</v>
      </c>
      <c r="K14" s="48" t="s">
        <v>33</v>
      </c>
      <c r="L14" s="48" t="s">
        <v>34</v>
      </c>
      <c r="M14" s="48" t="s">
        <v>35</v>
      </c>
      <c r="N14" s="48" t="s">
        <v>36</v>
      </c>
      <c r="O14" s="48" t="s">
        <v>37</v>
      </c>
      <c r="P14" s="49" t="s">
        <v>38</v>
      </c>
      <c r="Q14" s="51" t="s">
        <v>39</v>
      </c>
      <c r="R14" s="52" t="s">
        <v>40</v>
      </c>
      <c r="S14" s="52" t="s">
        <v>41</v>
      </c>
      <c r="T14" s="53" t="s">
        <v>42</v>
      </c>
      <c r="U14" s="195"/>
      <c r="V14" s="98" t="s">
        <v>43</v>
      </c>
      <c r="W14" s="99" t="s">
        <v>44</v>
      </c>
      <c r="X14" s="73" t="s">
        <v>45</v>
      </c>
      <c r="Y14" s="18" t="s">
        <v>46</v>
      </c>
      <c r="Z14" s="33" t="s">
        <v>47</v>
      </c>
      <c r="AA14" s="28" t="s">
        <v>43</v>
      </c>
      <c r="AB14" s="19" t="s">
        <v>44</v>
      </c>
      <c r="AC14" s="19" t="s">
        <v>45</v>
      </c>
      <c r="AD14" s="19" t="s">
        <v>46</v>
      </c>
      <c r="AE14" s="29" t="s">
        <v>47</v>
      </c>
      <c r="AF14" s="31" t="s">
        <v>43</v>
      </c>
      <c r="AG14" s="20" t="s">
        <v>44</v>
      </c>
      <c r="AH14" s="20" t="s">
        <v>45</v>
      </c>
      <c r="AI14" s="20" t="s">
        <v>46</v>
      </c>
      <c r="AJ14" s="32" t="s">
        <v>47</v>
      </c>
      <c r="AK14" s="28" t="s">
        <v>43</v>
      </c>
      <c r="AL14" s="19" t="s">
        <v>44</v>
      </c>
      <c r="AM14" s="19" t="s">
        <v>45</v>
      </c>
      <c r="AN14" s="19" t="s">
        <v>46</v>
      </c>
      <c r="AO14" s="29" t="s">
        <v>47</v>
      </c>
      <c r="AP14" s="22" t="s">
        <v>29</v>
      </c>
      <c r="AQ14" s="21" t="s">
        <v>43</v>
      </c>
      <c r="AR14" s="21" t="s">
        <v>44</v>
      </c>
      <c r="AS14" s="21" t="s">
        <v>45</v>
      </c>
      <c r="AT14" s="23" t="s">
        <v>48</v>
      </c>
    </row>
    <row r="15" spans="1:46" s="148" customFormat="1" ht="147" customHeight="1" x14ac:dyDescent="0.25">
      <c r="A15" s="46">
        <v>7</v>
      </c>
      <c r="B15" s="15" t="s">
        <v>49</v>
      </c>
      <c r="C15" s="121" t="s">
        <v>50</v>
      </c>
      <c r="D15" s="227" t="s">
        <v>236</v>
      </c>
      <c r="E15" s="150">
        <v>4.444E-2</v>
      </c>
      <c r="F15" s="229" t="s">
        <v>81</v>
      </c>
      <c r="G15" s="230" t="s">
        <v>238</v>
      </c>
      <c r="H15" s="230" t="s">
        <v>239</v>
      </c>
      <c r="I15" s="231" t="s">
        <v>240</v>
      </c>
      <c r="J15" s="12" t="s">
        <v>53</v>
      </c>
      <c r="K15" s="13" t="s">
        <v>54</v>
      </c>
      <c r="L15" s="232">
        <v>0</v>
      </c>
      <c r="M15" s="232">
        <v>0</v>
      </c>
      <c r="N15" s="233">
        <v>0</v>
      </c>
      <c r="O15" s="232">
        <v>1</v>
      </c>
      <c r="P15" s="236">
        <v>1</v>
      </c>
      <c r="Q15" s="50" t="s">
        <v>55</v>
      </c>
      <c r="R15" s="2" t="s">
        <v>56</v>
      </c>
      <c r="S15" s="2" t="s">
        <v>57</v>
      </c>
      <c r="T15" s="25" t="s">
        <v>58</v>
      </c>
      <c r="U15" s="34" t="s">
        <v>59</v>
      </c>
      <c r="V15" s="76" t="s">
        <v>218</v>
      </c>
      <c r="W15" s="76" t="s">
        <v>218</v>
      </c>
      <c r="X15" s="103" t="s">
        <v>218</v>
      </c>
      <c r="Y15" s="89" t="s">
        <v>218</v>
      </c>
      <c r="Z15" s="89" t="s">
        <v>218</v>
      </c>
      <c r="AA15" s="24">
        <v>0</v>
      </c>
      <c r="AB15" s="114"/>
      <c r="AC15" s="114"/>
      <c r="AD15" s="114"/>
      <c r="AE15" s="115"/>
      <c r="AF15" s="24">
        <v>565</v>
      </c>
      <c r="AG15" s="114"/>
      <c r="AH15" s="114"/>
      <c r="AI15" s="114"/>
      <c r="AJ15" s="115"/>
      <c r="AK15" s="24">
        <v>0</v>
      </c>
      <c r="AL15" s="114"/>
      <c r="AM15" s="114"/>
      <c r="AN15" s="114"/>
      <c r="AO15" s="115"/>
      <c r="AP15" s="24" t="s">
        <v>52</v>
      </c>
      <c r="AQ15" s="114">
        <v>565</v>
      </c>
      <c r="AR15" s="114">
        <v>0</v>
      </c>
      <c r="AS15" s="114"/>
      <c r="AT15" s="115"/>
    </row>
    <row r="16" spans="1:46" s="148" customFormat="1" ht="90.75" customHeight="1" x14ac:dyDescent="0.25">
      <c r="A16" s="39">
        <v>7</v>
      </c>
      <c r="B16" s="2" t="s">
        <v>49</v>
      </c>
      <c r="C16" s="25" t="s">
        <v>50</v>
      </c>
      <c r="D16" s="228" t="s">
        <v>237</v>
      </c>
      <c r="E16" s="150">
        <v>4.444E-2</v>
      </c>
      <c r="F16" s="234" t="s">
        <v>81</v>
      </c>
      <c r="G16" s="230" t="s">
        <v>238</v>
      </c>
      <c r="H16" s="235" t="s">
        <v>241</v>
      </c>
      <c r="I16" s="231" t="s">
        <v>240</v>
      </c>
      <c r="J16" s="9" t="s">
        <v>53</v>
      </c>
      <c r="K16" s="11" t="s">
        <v>61</v>
      </c>
      <c r="L16" s="5">
        <v>0</v>
      </c>
      <c r="M16" s="5">
        <v>0</v>
      </c>
      <c r="N16" s="5">
        <v>1</v>
      </c>
      <c r="O16" s="5">
        <v>0</v>
      </c>
      <c r="P16" s="237">
        <v>1</v>
      </c>
      <c r="Q16" s="50" t="s">
        <v>55</v>
      </c>
      <c r="R16" s="2" t="s">
        <v>56</v>
      </c>
      <c r="S16" s="2" t="s">
        <v>57</v>
      </c>
      <c r="T16" s="25" t="s">
        <v>62</v>
      </c>
      <c r="U16" s="34" t="s">
        <v>59</v>
      </c>
      <c r="V16" s="76" t="s">
        <v>218</v>
      </c>
      <c r="W16" s="76" t="s">
        <v>218</v>
      </c>
      <c r="X16" s="103" t="s">
        <v>218</v>
      </c>
      <c r="Y16" s="89" t="s">
        <v>218</v>
      </c>
      <c r="Z16" s="89" t="s">
        <v>218</v>
      </c>
      <c r="AA16" s="24">
        <v>0.1</v>
      </c>
      <c r="AB16" s="114"/>
      <c r="AC16" s="114"/>
      <c r="AD16" s="114"/>
      <c r="AE16" s="115"/>
      <c r="AF16" s="24">
        <v>0</v>
      </c>
      <c r="AG16" s="114"/>
      <c r="AH16" s="114"/>
      <c r="AI16" s="114"/>
      <c r="AJ16" s="115"/>
      <c r="AK16" s="24">
        <v>0</v>
      </c>
      <c r="AL16" s="114"/>
      <c r="AM16" s="114"/>
      <c r="AN16" s="114"/>
      <c r="AO16" s="115"/>
      <c r="AP16" s="24" t="s">
        <v>60</v>
      </c>
      <c r="AQ16" s="114">
        <v>0.1</v>
      </c>
      <c r="AR16" s="114">
        <v>0</v>
      </c>
      <c r="AS16" s="114"/>
      <c r="AT16" s="115"/>
    </row>
    <row r="17" spans="1:46" s="148" customFormat="1" ht="84.75" customHeight="1" x14ac:dyDescent="0.25">
      <c r="A17" s="39">
        <v>6</v>
      </c>
      <c r="B17" s="2" t="s">
        <v>63</v>
      </c>
      <c r="C17" s="25" t="s">
        <v>50</v>
      </c>
      <c r="D17" s="122" t="s">
        <v>64</v>
      </c>
      <c r="E17" s="150">
        <v>4.444E-2</v>
      </c>
      <c r="F17" s="109" t="s">
        <v>51</v>
      </c>
      <c r="G17" s="2" t="s">
        <v>65</v>
      </c>
      <c r="H17" s="2" t="s">
        <v>66</v>
      </c>
      <c r="I17" s="57" t="s">
        <v>67</v>
      </c>
      <c r="J17" s="12" t="s">
        <v>68</v>
      </c>
      <c r="K17" s="13" t="s">
        <v>69</v>
      </c>
      <c r="L17" s="66"/>
      <c r="M17" s="67">
        <v>1</v>
      </c>
      <c r="N17" s="67">
        <v>1</v>
      </c>
      <c r="O17" s="67">
        <v>1</v>
      </c>
      <c r="P17" s="68">
        <v>1</v>
      </c>
      <c r="Q17" s="50" t="s">
        <v>55</v>
      </c>
      <c r="R17" s="2" t="s">
        <v>70</v>
      </c>
      <c r="S17" s="2" t="s">
        <v>57</v>
      </c>
      <c r="T17" s="25" t="s">
        <v>71</v>
      </c>
      <c r="U17" s="34" t="s">
        <v>59</v>
      </c>
      <c r="V17" s="76" t="s">
        <v>218</v>
      </c>
      <c r="W17" s="76" t="s">
        <v>218</v>
      </c>
      <c r="X17" s="103" t="s">
        <v>218</v>
      </c>
      <c r="Y17" s="89" t="s">
        <v>218</v>
      </c>
      <c r="Z17" s="89" t="s">
        <v>218</v>
      </c>
      <c r="AA17" s="24">
        <v>1</v>
      </c>
      <c r="AB17" s="114"/>
      <c r="AC17" s="114"/>
      <c r="AD17" s="114"/>
      <c r="AE17" s="115"/>
      <c r="AF17" s="24">
        <v>1</v>
      </c>
      <c r="AG17" s="114"/>
      <c r="AH17" s="114"/>
      <c r="AI17" s="114"/>
      <c r="AJ17" s="115"/>
      <c r="AK17" s="24">
        <v>1</v>
      </c>
      <c r="AL17" s="114"/>
      <c r="AM17" s="114"/>
      <c r="AN17" s="114"/>
      <c r="AO17" s="115"/>
      <c r="AP17" s="24" t="s">
        <v>65</v>
      </c>
      <c r="AQ17" s="114">
        <v>3</v>
      </c>
      <c r="AR17" s="114">
        <v>0</v>
      </c>
      <c r="AS17" s="114"/>
      <c r="AT17" s="115"/>
    </row>
    <row r="18" spans="1:46" s="148" customFormat="1" ht="300" x14ac:dyDescent="0.25">
      <c r="A18" s="39">
        <v>6</v>
      </c>
      <c r="B18" s="2" t="s">
        <v>63</v>
      </c>
      <c r="C18" s="25" t="s">
        <v>50</v>
      </c>
      <c r="D18" s="123" t="s">
        <v>72</v>
      </c>
      <c r="E18" s="150">
        <v>4.444E-2</v>
      </c>
      <c r="F18" s="109" t="s">
        <v>51</v>
      </c>
      <c r="G18" s="2" t="s">
        <v>73</v>
      </c>
      <c r="H18" s="2" t="s">
        <v>74</v>
      </c>
      <c r="I18" s="61">
        <v>0.66100000000000003</v>
      </c>
      <c r="J18" s="9" t="s">
        <v>75</v>
      </c>
      <c r="K18" s="11" t="s">
        <v>76</v>
      </c>
      <c r="L18" s="66"/>
      <c r="M18" s="66"/>
      <c r="N18" s="66"/>
      <c r="O18" s="69">
        <v>0.9</v>
      </c>
      <c r="P18" s="68">
        <v>0.9</v>
      </c>
      <c r="Q18" s="50" t="s">
        <v>55</v>
      </c>
      <c r="R18" s="2" t="s">
        <v>77</v>
      </c>
      <c r="S18" s="2" t="s">
        <v>57</v>
      </c>
      <c r="T18" s="2" t="s">
        <v>78</v>
      </c>
      <c r="U18" s="34" t="s">
        <v>59</v>
      </c>
      <c r="V18" s="76" t="s">
        <v>218</v>
      </c>
      <c r="W18" s="78">
        <v>0.65</v>
      </c>
      <c r="X18" s="103" t="s">
        <v>218</v>
      </c>
      <c r="Y18" s="110" t="s">
        <v>207</v>
      </c>
      <c r="Z18" s="90" t="s">
        <v>201</v>
      </c>
      <c r="AA18" s="24">
        <v>0</v>
      </c>
      <c r="AB18" s="114"/>
      <c r="AC18" s="114"/>
      <c r="AD18" s="114"/>
      <c r="AE18" s="115"/>
      <c r="AF18" s="24">
        <v>0</v>
      </c>
      <c r="AG18" s="114"/>
      <c r="AH18" s="114"/>
      <c r="AI18" s="114"/>
      <c r="AJ18" s="115"/>
      <c r="AK18" s="24">
        <v>0.9</v>
      </c>
      <c r="AL18" s="114"/>
      <c r="AM18" s="114"/>
      <c r="AN18" s="114"/>
      <c r="AO18" s="115"/>
      <c r="AP18" s="24" t="s">
        <v>73</v>
      </c>
      <c r="AQ18" s="114">
        <v>0.9</v>
      </c>
      <c r="AR18" s="114">
        <v>0</v>
      </c>
      <c r="AS18" s="114"/>
      <c r="AT18" s="115"/>
    </row>
    <row r="19" spans="1:46" s="148" customFormat="1" ht="300" x14ac:dyDescent="0.25">
      <c r="A19" s="39">
        <v>6</v>
      </c>
      <c r="B19" s="2" t="s">
        <v>63</v>
      </c>
      <c r="C19" s="25" t="s">
        <v>79</v>
      </c>
      <c r="D19" s="24" t="s">
        <v>80</v>
      </c>
      <c r="E19" s="150">
        <v>4.444E-2</v>
      </c>
      <c r="F19" s="109" t="s">
        <v>81</v>
      </c>
      <c r="G19" s="2" t="s">
        <v>82</v>
      </c>
      <c r="H19" s="2" t="s">
        <v>83</v>
      </c>
      <c r="I19" s="62" t="s">
        <v>84</v>
      </c>
      <c r="J19" s="9" t="s">
        <v>75</v>
      </c>
      <c r="K19" s="11" t="s">
        <v>85</v>
      </c>
      <c r="L19" s="66"/>
      <c r="M19" s="67">
        <v>0.2</v>
      </c>
      <c r="N19" s="66"/>
      <c r="O19" s="67">
        <v>0.95</v>
      </c>
      <c r="P19" s="68">
        <v>0.95</v>
      </c>
      <c r="Q19" s="50" t="s">
        <v>55</v>
      </c>
      <c r="R19" s="2" t="s">
        <v>86</v>
      </c>
      <c r="S19" s="2" t="s">
        <v>87</v>
      </c>
      <c r="T19" s="2" t="s">
        <v>88</v>
      </c>
      <c r="U19" s="34" t="s">
        <v>59</v>
      </c>
      <c r="V19" s="76" t="s">
        <v>218</v>
      </c>
      <c r="W19" s="100">
        <v>9.7900000000000001E-2</v>
      </c>
      <c r="X19" s="104" t="s">
        <v>218</v>
      </c>
      <c r="Y19" s="90" t="s">
        <v>208</v>
      </c>
      <c r="Z19" s="90" t="s">
        <v>202</v>
      </c>
      <c r="AA19" s="24">
        <v>0.2</v>
      </c>
      <c r="AB19" s="114"/>
      <c r="AC19" s="114"/>
      <c r="AD19" s="114"/>
      <c r="AE19" s="115"/>
      <c r="AF19" s="24">
        <v>0</v>
      </c>
      <c r="AG19" s="114"/>
      <c r="AH19" s="114"/>
      <c r="AI19" s="114"/>
      <c r="AJ19" s="115"/>
      <c r="AK19" s="24">
        <v>0.95</v>
      </c>
      <c r="AL19" s="114"/>
      <c r="AM19" s="114"/>
      <c r="AN19" s="114"/>
      <c r="AO19" s="115"/>
      <c r="AP19" s="24" t="s">
        <v>82</v>
      </c>
      <c r="AQ19" s="114">
        <v>1.1499999999999999</v>
      </c>
      <c r="AR19" s="114">
        <v>0</v>
      </c>
      <c r="AS19" s="114"/>
      <c r="AT19" s="115"/>
    </row>
    <row r="20" spans="1:46" s="148" customFormat="1" ht="50.1" customHeight="1" x14ac:dyDescent="0.25">
      <c r="A20" s="39">
        <v>6</v>
      </c>
      <c r="B20" s="2" t="s">
        <v>63</v>
      </c>
      <c r="C20" s="25" t="s">
        <v>79</v>
      </c>
      <c r="D20" s="24" t="s">
        <v>89</v>
      </c>
      <c r="E20" s="150">
        <v>4.444E-2</v>
      </c>
      <c r="F20" s="109" t="s">
        <v>81</v>
      </c>
      <c r="G20" s="2" t="s">
        <v>90</v>
      </c>
      <c r="H20" s="2" t="s">
        <v>91</v>
      </c>
      <c r="I20" s="58">
        <v>0.29820000000000002</v>
      </c>
      <c r="J20" s="9" t="s">
        <v>75</v>
      </c>
      <c r="K20" s="11" t="s">
        <v>92</v>
      </c>
      <c r="L20" s="66"/>
      <c r="M20" s="66"/>
      <c r="N20" s="66"/>
      <c r="O20" s="67">
        <v>0.3</v>
      </c>
      <c r="P20" s="68">
        <v>0.3</v>
      </c>
      <c r="Q20" s="50" t="s">
        <v>55</v>
      </c>
      <c r="R20" s="2" t="s">
        <v>86</v>
      </c>
      <c r="S20" s="2" t="s">
        <v>87</v>
      </c>
      <c r="T20" s="2" t="s">
        <v>88</v>
      </c>
      <c r="U20" s="34" t="s">
        <v>59</v>
      </c>
      <c r="V20" s="76" t="s">
        <v>218</v>
      </c>
      <c r="W20" s="100">
        <v>1.5100000000000001E-2</v>
      </c>
      <c r="X20" s="103" t="s">
        <v>218</v>
      </c>
      <c r="Y20" s="90" t="s">
        <v>209</v>
      </c>
      <c r="Z20" s="90" t="s">
        <v>202</v>
      </c>
      <c r="AA20" s="24">
        <v>0</v>
      </c>
      <c r="AB20" s="114"/>
      <c r="AC20" s="114"/>
      <c r="AD20" s="114"/>
      <c r="AE20" s="115"/>
      <c r="AF20" s="24">
        <v>0</v>
      </c>
      <c r="AG20" s="114"/>
      <c r="AH20" s="114"/>
      <c r="AI20" s="114"/>
      <c r="AJ20" s="115"/>
      <c r="AK20" s="24">
        <v>0.3</v>
      </c>
      <c r="AL20" s="114"/>
      <c r="AM20" s="114"/>
      <c r="AN20" s="114"/>
      <c r="AO20" s="115"/>
      <c r="AP20" s="24" t="s">
        <v>90</v>
      </c>
      <c r="AQ20" s="114">
        <v>0.3</v>
      </c>
      <c r="AR20" s="114">
        <v>0</v>
      </c>
      <c r="AS20" s="114"/>
      <c r="AT20" s="115"/>
    </row>
    <row r="21" spans="1:46" s="148" customFormat="1" ht="95.25" customHeight="1" x14ac:dyDescent="0.25">
      <c r="A21" s="39">
        <v>6</v>
      </c>
      <c r="B21" s="2" t="s">
        <v>63</v>
      </c>
      <c r="C21" s="25" t="s">
        <v>79</v>
      </c>
      <c r="D21" s="124" t="s">
        <v>93</v>
      </c>
      <c r="E21" s="150">
        <v>4.444E-2</v>
      </c>
      <c r="F21" s="109" t="s">
        <v>81</v>
      </c>
      <c r="G21" s="2" t="s">
        <v>94</v>
      </c>
      <c r="H21" s="2" t="s">
        <v>95</v>
      </c>
      <c r="I21" s="58">
        <v>0.79690000000000005</v>
      </c>
      <c r="J21" s="9" t="s">
        <v>75</v>
      </c>
      <c r="K21" s="11" t="s">
        <v>96</v>
      </c>
      <c r="L21" s="66"/>
      <c r="M21" s="66"/>
      <c r="N21" s="66"/>
      <c r="O21" s="69">
        <v>0.6</v>
      </c>
      <c r="P21" s="68">
        <v>0.6</v>
      </c>
      <c r="Q21" s="50" t="s">
        <v>55</v>
      </c>
      <c r="R21" s="2" t="s">
        <v>86</v>
      </c>
      <c r="S21" s="2" t="s">
        <v>87</v>
      </c>
      <c r="T21" s="2" t="s">
        <v>88</v>
      </c>
      <c r="U21" s="34" t="s">
        <v>59</v>
      </c>
      <c r="V21" s="76" t="s">
        <v>218</v>
      </c>
      <c r="W21" s="100">
        <v>0.1045</v>
      </c>
      <c r="X21" s="103" t="s">
        <v>218</v>
      </c>
      <c r="Y21" s="90" t="s">
        <v>210</v>
      </c>
      <c r="Z21" s="90" t="s">
        <v>202</v>
      </c>
      <c r="AA21" s="24">
        <v>0</v>
      </c>
      <c r="AB21" s="114"/>
      <c r="AC21" s="114"/>
      <c r="AD21" s="114"/>
      <c r="AE21" s="115"/>
      <c r="AF21" s="24">
        <v>0</v>
      </c>
      <c r="AG21" s="114"/>
      <c r="AH21" s="114"/>
      <c r="AI21" s="114"/>
      <c r="AJ21" s="115"/>
      <c r="AK21" s="24">
        <v>0.6</v>
      </c>
      <c r="AL21" s="114"/>
      <c r="AM21" s="114"/>
      <c r="AN21" s="114"/>
      <c r="AO21" s="115"/>
      <c r="AP21" s="24" t="s">
        <v>94</v>
      </c>
      <c r="AQ21" s="114">
        <v>0.6</v>
      </c>
      <c r="AR21" s="114">
        <v>0</v>
      </c>
      <c r="AS21" s="114"/>
      <c r="AT21" s="115"/>
    </row>
    <row r="22" spans="1:46" s="148" customFormat="1" ht="106.5" customHeight="1" x14ac:dyDescent="0.25">
      <c r="A22" s="39">
        <v>6</v>
      </c>
      <c r="B22" s="2" t="s">
        <v>63</v>
      </c>
      <c r="C22" s="25" t="s">
        <v>79</v>
      </c>
      <c r="D22" s="124" t="s">
        <v>97</v>
      </c>
      <c r="E22" s="150">
        <v>4.444E-2</v>
      </c>
      <c r="F22" s="109" t="s">
        <v>81</v>
      </c>
      <c r="G22" s="2" t="s">
        <v>98</v>
      </c>
      <c r="H22" s="2" t="s">
        <v>99</v>
      </c>
      <c r="I22" s="58">
        <v>0.44490000000000002</v>
      </c>
      <c r="J22" s="9" t="s">
        <v>75</v>
      </c>
      <c r="K22" s="11" t="s">
        <v>100</v>
      </c>
      <c r="L22" s="66"/>
      <c r="M22" s="66"/>
      <c r="N22" s="66"/>
      <c r="O22" s="69">
        <v>0.7</v>
      </c>
      <c r="P22" s="68">
        <v>0.7</v>
      </c>
      <c r="Q22" s="50" t="s">
        <v>55</v>
      </c>
      <c r="R22" s="2" t="s">
        <v>86</v>
      </c>
      <c r="S22" s="2" t="s">
        <v>87</v>
      </c>
      <c r="T22" s="2" t="s">
        <v>88</v>
      </c>
      <c r="U22" s="34" t="s">
        <v>59</v>
      </c>
      <c r="V22" s="76" t="s">
        <v>218</v>
      </c>
      <c r="W22" s="100">
        <v>6.5600000000000006E-2</v>
      </c>
      <c r="X22" s="103" t="s">
        <v>218</v>
      </c>
      <c r="Y22" s="90" t="s">
        <v>215</v>
      </c>
      <c r="Z22" s="90" t="s">
        <v>202</v>
      </c>
      <c r="AA22" s="24">
        <v>0</v>
      </c>
      <c r="AB22" s="114"/>
      <c r="AC22" s="114"/>
      <c r="AD22" s="114"/>
      <c r="AE22" s="115"/>
      <c r="AF22" s="24">
        <v>0</v>
      </c>
      <c r="AG22" s="114"/>
      <c r="AH22" s="114"/>
      <c r="AI22" s="114"/>
      <c r="AJ22" s="115"/>
      <c r="AK22" s="24">
        <v>0.7</v>
      </c>
      <c r="AL22" s="114"/>
      <c r="AM22" s="114"/>
      <c r="AN22" s="114"/>
      <c r="AO22" s="115"/>
      <c r="AP22" s="24" t="s">
        <v>98</v>
      </c>
      <c r="AQ22" s="114">
        <v>0.7</v>
      </c>
      <c r="AR22" s="114">
        <v>0</v>
      </c>
      <c r="AS22" s="114"/>
      <c r="AT22" s="115"/>
    </row>
    <row r="23" spans="1:46" s="148" customFormat="1" ht="50.1" customHeight="1" x14ac:dyDescent="0.25">
      <c r="A23" s="39">
        <v>6</v>
      </c>
      <c r="B23" s="2" t="s">
        <v>63</v>
      </c>
      <c r="C23" s="25" t="s">
        <v>79</v>
      </c>
      <c r="D23" s="24" t="s">
        <v>101</v>
      </c>
      <c r="E23" s="150">
        <v>4.444E-2</v>
      </c>
      <c r="F23" s="109" t="s">
        <v>51</v>
      </c>
      <c r="G23" s="2" t="s">
        <v>102</v>
      </c>
      <c r="H23" s="11" t="s">
        <v>66</v>
      </c>
      <c r="I23" s="56" t="s">
        <v>67</v>
      </c>
      <c r="J23" s="9" t="s">
        <v>68</v>
      </c>
      <c r="K23" s="11" t="s">
        <v>69</v>
      </c>
      <c r="L23" s="67"/>
      <c r="M23" s="67">
        <v>1</v>
      </c>
      <c r="N23" s="67">
        <v>1</v>
      </c>
      <c r="O23" s="67">
        <v>1</v>
      </c>
      <c r="P23" s="68">
        <v>1</v>
      </c>
      <c r="Q23" s="50" t="s">
        <v>55</v>
      </c>
      <c r="R23" s="2" t="s">
        <v>103</v>
      </c>
      <c r="S23" s="2" t="s">
        <v>104</v>
      </c>
      <c r="T23" s="25" t="s">
        <v>105</v>
      </c>
      <c r="U23" s="34" t="s">
        <v>59</v>
      </c>
      <c r="V23" s="76" t="s">
        <v>218</v>
      </c>
      <c r="W23" s="76" t="s">
        <v>218</v>
      </c>
      <c r="X23" s="103" t="s">
        <v>218</v>
      </c>
      <c r="Y23" s="89" t="s">
        <v>218</v>
      </c>
      <c r="Z23" s="89" t="s">
        <v>218</v>
      </c>
      <c r="AA23" s="24">
        <v>1</v>
      </c>
      <c r="AB23" s="114"/>
      <c r="AC23" s="114"/>
      <c r="AD23" s="114"/>
      <c r="AE23" s="115"/>
      <c r="AF23" s="24">
        <v>1</v>
      </c>
      <c r="AG23" s="114"/>
      <c r="AH23" s="114"/>
      <c r="AI23" s="114"/>
      <c r="AJ23" s="115"/>
      <c r="AK23" s="24">
        <v>1</v>
      </c>
      <c r="AL23" s="114"/>
      <c r="AM23" s="114"/>
      <c r="AN23" s="114"/>
      <c r="AO23" s="115"/>
      <c r="AP23" s="24" t="s">
        <v>102</v>
      </c>
      <c r="AQ23" s="114">
        <v>3</v>
      </c>
      <c r="AR23" s="114">
        <v>0</v>
      </c>
      <c r="AS23" s="114"/>
      <c r="AT23" s="115"/>
    </row>
    <row r="24" spans="1:46" s="148" customFormat="1" ht="67.5" customHeight="1" x14ac:dyDescent="0.25">
      <c r="A24" s="39">
        <v>6</v>
      </c>
      <c r="B24" s="2" t="s">
        <v>63</v>
      </c>
      <c r="C24" s="25" t="s">
        <v>79</v>
      </c>
      <c r="D24" s="24" t="s">
        <v>106</v>
      </c>
      <c r="E24" s="150">
        <v>4.444E-2</v>
      </c>
      <c r="F24" s="109" t="s">
        <v>81</v>
      </c>
      <c r="G24" s="2" t="s">
        <v>107</v>
      </c>
      <c r="H24" s="11" t="s">
        <v>66</v>
      </c>
      <c r="I24" s="56" t="s">
        <v>67</v>
      </c>
      <c r="J24" s="9" t="s">
        <v>68</v>
      </c>
      <c r="K24" s="11" t="s">
        <v>69</v>
      </c>
      <c r="L24" s="67">
        <v>0</v>
      </c>
      <c r="M24" s="67">
        <v>1</v>
      </c>
      <c r="N24" s="67">
        <v>1</v>
      </c>
      <c r="O24" s="67">
        <v>1</v>
      </c>
      <c r="P24" s="68">
        <v>1</v>
      </c>
      <c r="Q24" s="50" t="s">
        <v>55</v>
      </c>
      <c r="R24" s="2" t="s">
        <v>108</v>
      </c>
      <c r="S24" s="2" t="s">
        <v>109</v>
      </c>
      <c r="T24" s="25" t="s">
        <v>110</v>
      </c>
      <c r="U24" s="34" t="s">
        <v>59</v>
      </c>
      <c r="V24" s="75" t="s">
        <v>219</v>
      </c>
      <c r="W24" s="75" t="s">
        <v>219</v>
      </c>
      <c r="X24" s="104" t="s">
        <v>219</v>
      </c>
      <c r="Y24" s="91" t="s">
        <v>219</v>
      </c>
      <c r="Z24" s="91" t="s">
        <v>219</v>
      </c>
      <c r="AA24" s="24">
        <v>1</v>
      </c>
      <c r="AB24" s="114"/>
      <c r="AC24" s="114"/>
      <c r="AD24" s="114"/>
      <c r="AE24" s="115"/>
      <c r="AF24" s="24">
        <v>1</v>
      </c>
      <c r="AG24" s="114"/>
      <c r="AH24" s="114"/>
      <c r="AI24" s="114"/>
      <c r="AJ24" s="115"/>
      <c r="AK24" s="24">
        <v>1</v>
      </c>
      <c r="AL24" s="114"/>
      <c r="AM24" s="114"/>
      <c r="AN24" s="114"/>
      <c r="AO24" s="115"/>
      <c r="AP24" s="24" t="s">
        <v>107</v>
      </c>
      <c r="AQ24" s="114">
        <v>4</v>
      </c>
      <c r="AR24" s="114">
        <v>0</v>
      </c>
      <c r="AS24" s="114"/>
      <c r="AT24" s="115"/>
    </row>
    <row r="25" spans="1:46" s="148" customFormat="1" ht="92.25" customHeight="1" x14ac:dyDescent="0.25">
      <c r="A25" s="39">
        <v>7</v>
      </c>
      <c r="B25" s="2" t="s">
        <v>49</v>
      </c>
      <c r="C25" s="25" t="s">
        <v>111</v>
      </c>
      <c r="D25" s="24" t="s">
        <v>112</v>
      </c>
      <c r="E25" s="150">
        <v>4.444E-2</v>
      </c>
      <c r="F25" s="109" t="s">
        <v>81</v>
      </c>
      <c r="G25" s="2" t="s">
        <v>113</v>
      </c>
      <c r="H25" s="2" t="s">
        <v>114</v>
      </c>
      <c r="I25" s="56">
        <v>1333</v>
      </c>
      <c r="J25" s="9" t="s">
        <v>75</v>
      </c>
      <c r="K25" s="11" t="s">
        <v>115</v>
      </c>
      <c r="L25" s="69">
        <v>0.25</v>
      </c>
      <c r="M25" s="69">
        <v>0.5</v>
      </c>
      <c r="N25" s="69">
        <v>0.75</v>
      </c>
      <c r="O25" s="69">
        <v>1</v>
      </c>
      <c r="P25" s="68">
        <v>1</v>
      </c>
      <c r="Q25" s="63" t="s">
        <v>55</v>
      </c>
      <c r="R25" s="2" t="s">
        <v>116</v>
      </c>
      <c r="S25" s="64" t="s">
        <v>117</v>
      </c>
      <c r="T25" s="65" t="s">
        <v>118</v>
      </c>
      <c r="U25" s="34" t="s">
        <v>59</v>
      </c>
      <c r="V25" s="75">
        <v>0.25</v>
      </c>
      <c r="W25" s="149">
        <v>0.25</v>
      </c>
      <c r="X25" s="105">
        <v>1</v>
      </c>
      <c r="Y25" s="92" t="s">
        <v>220</v>
      </c>
      <c r="Z25" s="90" t="s">
        <v>217</v>
      </c>
      <c r="AA25" s="24">
        <v>0.5</v>
      </c>
      <c r="AB25" s="114"/>
      <c r="AC25" s="114"/>
      <c r="AD25" s="114"/>
      <c r="AE25" s="115"/>
      <c r="AF25" s="24">
        <v>0.75</v>
      </c>
      <c r="AG25" s="114"/>
      <c r="AH25" s="114"/>
      <c r="AI25" s="114"/>
      <c r="AJ25" s="115"/>
      <c r="AK25" s="24">
        <v>1</v>
      </c>
      <c r="AL25" s="114"/>
      <c r="AM25" s="114"/>
      <c r="AN25" s="114"/>
      <c r="AO25" s="115"/>
      <c r="AP25" s="24" t="s">
        <v>113</v>
      </c>
      <c r="AQ25" s="114">
        <v>2.5</v>
      </c>
      <c r="AR25" s="114">
        <v>0</v>
      </c>
      <c r="AS25" s="114"/>
      <c r="AT25" s="115"/>
    </row>
    <row r="26" spans="1:46" s="148" customFormat="1" ht="123" customHeight="1" x14ac:dyDescent="0.25">
      <c r="A26" s="39">
        <v>1</v>
      </c>
      <c r="B26" s="2" t="s">
        <v>119</v>
      </c>
      <c r="C26" s="25" t="s">
        <v>120</v>
      </c>
      <c r="D26" s="124" t="s">
        <v>121</v>
      </c>
      <c r="E26" s="150">
        <v>4.444E-2</v>
      </c>
      <c r="F26" s="109" t="s">
        <v>81</v>
      </c>
      <c r="G26" s="2" t="s">
        <v>122</v>
      </c>
      <c r="H26" s="2" t="s">
        <v>123</v>
      </c>
      <c r="I26" s="56">
        <v>169</v>
      </c>
      <c r="J26" s="9" t="s">
        <v>53</v>
      </c>
      <c r="K26" s="11" t="s">
        <v>124</v>
      </c>
      <c r="L26" s="70">
        <v>10</v>
      </c>
      <c r="M26" s="70">
        <v>30</v>
      </c>
      <c r="N26" s="70">
        <v>30</v>
      </c>
      <c r="O26" s="70">
        <v>30</v>
      </c>
      <c r="P26" s="71">
        <v>100</v>
      </c>
      <c r="Q26" s="50" t="s">
        <v>55</v>
      </c>
      <c r="R26" s="2" t="s">
        <v>125</v>
      </c>
      <c r="S26" s="2" t="s">
        <v>126</v>
      </c>
      <c r="T26" s="25" t="s">
        <v>127</v>
      </c>
      <c r="U26" s="34" t="s">
        <v>59</v>
      </c>
      <c r="V26" s="76">
        <v>10</v>
      </c>
      <c r="W26" s="77">
        <v>11</v>
      </c>
      <c r="X26" s="105">
        <f>IF((W26/V26)&gt;100%,100%,W26/V26)</f>
        <v>1</v>
      </c>
      <c r="Y26" s="90" t="s">
        <v>213</v>
      </c>
      <c r="Z26" s="90" t="s">
        <v>211</v>
      </c>
      <c r="AA26" s="24">
        <v>30</v>
      </c>
      <c r="AB26" s="114"/>
      <c r="AC26" s="114"/>
      <c r="AD26" s="114"/>
      <c r="AE26" s="115"/>
      <c r="AF26" s="24">
        <v>30</v>
      </c>
      <c r="AG26" s="114"/>
      <c r="AH26" s="114"/>
      <c r="AI26" s="114"/>
      <c r="AJ26" s="115"/>
      <c r="AK26" s="24">
        <v>30</v>
      </c>
      <c r="AL26" s="114"/>
      <c r="AM26" s="114"/>
      <c r="AN26" s="114"/>
      <c r="AO26" s="115"/>
      <c r="AP26" s="24" t="s">
        <v>122</v>
      </c>
      <c r="AQ26" s="114">
        <v>100</v>
      </c>
      <c r="AR26" s="114">
        <v>0</v>
      </c>
      <c r="AS26" s="114"/>
      <c r="AT26" s="115"/>
    </row>
    <row r="27" spans="1:46" s="148" customFormat="1" ht="231.75" customHeight="1" x14ac:dyDescent="0.25">
      <c r="A27" s="39">
        <v>1</v>
      </c>
      <c r="B27" s="2" t="s">
        <v>119</v>
      </c>
      <c r="C27" s="25" t="s">
        <v>120</v>
      </c>
      <c r="D27" s="124" t="s">
        <v>128</v>
      </c>
      <c r="E27" s="150">
        <v>4.444E-2</v>
      </c>
      <c r="F27" s="109" t="s">
        <v>81</v>
      </c>
      <c r="G27" s="2" t="s">
        <v>129</v>
      </c>
      <c r="H27" s="2" t="s">
        <v>130</v>
      </c>
      <c r="I27" s="56">
        <v>26</v>
      </c>
      <c r="J27" s="9" t="s">
        <v>53</v>
      </c>
      <c r="K27" s="11" t="s">
        <v>124</v>
      </c>
      <c r="L27" s="70">
        <v>6</v>
      </c>
      <c r="M27" s="70">
        <v>6</v>
      </c>
      <c r="N27" s="70">
        <v>7</v>
      </c>
      <c r="O27" s="70">
        <v>7</v>
      </c>
      <c r="P27" s="71">
        <v>26</v>
      </c>
      <c r="Q27" s="50" t="s">
        <v>55</v>
      </c>
      <c r="R27" s="2" t="s">
        <v>125</v>
      </c>
      <c r="S27" s="2" t="s">
        <v>126</v>
      </c>
      <c r="T27" s="25" t="s">
        <v>127</v>
      </c>
      <c r="U27" s="34" t="s">
        <v>59</v>
      </c>
      <c r="V27" s="76">
        <v>6</v>
      </c>
      <c r="W27" s="77">
        <v>6</v>
      </c>
      <c r="X27" s="105">
        <f>IF((W27/V27)&gt;100%,100%,W27/V27)</f>
        <v>1</v>
      </c>
      <c r="Y27" s="90" t="s">
        <v>214</v>
      </c>
      <c r="Z27" s="90" t="s">
        <v>205</v>
      </c>
      <c r="AA27" s="24">
        <v>6</v>
      </c>
      <c r="AB27" s="114"/>
      <c r="AC27" s="114"/>
      <c r="AD27" s="114"/>
      <c r="AE27" s="115"/>
      <c r="AF27" s="24">
        <v>7</v>
      </c>
      <c r="AG27" s="114"/>
      <c r="AH27" s="114"/>
      <c r="AI27" s="114"/>
      <c r="AJ27" s="115"/>
      <c r="AK27" s="24">
        <v>7</v>
      </c>
      <c r="AL27" s="114"/>
      <c r="AM27" s="114"/>
      <c r="AN27" s="114"/>
      <c r="AO27" s="115"/>
      <c r="AP27" s="24" t="s">
        <v>129</v>
      </c>
      <c r="AQ27" s="114">
        <v>26</v>
      </c>
      <c r="AR27" s="114">
        <v>0</v>
      </c>
      <c r="AS27" s="114"/>
      <c r="AT27" s="115"/>
    </row>
    <row r="28" spans="1:46" s="148" customFormat="1" ht="145.5" customHeight="1" x14ac:dyDescent="0.25">
      <c r="A28" s="39">
        <v>1</v>
      </c>
      <c r="B28" s="2" t="s">
        <v>119</v>
      </c>
      <c r="C28" s="25" t="s">
        <v>120</v>
      </c>
      <c r="D28" s="124" t="s">
        <v>131</v>
      </c>
      <c r="E28" s="150">
        <v>4.444E-2</v>
      </c>
      <c r="F28" s="109" t="s">
        <v>81</v>
      </c>
      <c r="G28" s="2" t="s">
        <v>132</v>
      </c>
      <c r="H28" s="2" t="s">
        <v>133</v>
      </c>
      <c r="I28" s="56">
        <v>39</v>
      </c>
      <c r="J28" s="9" t="s">
        <v>53</v>
      </c>
      <c r="K28" s="11" t="s">
        <v>124</v>
      </c>
      <c r="L28" s="70">
        <v>4</v>
      </c>
      <c r="M28" s="70">
        <v>12</v>
      </c>
      <c r="N28" s="70">
        <v>12</v>
      </c>
      <c r="O28" s="70">
        <v>12</v>
      </c>
      <c r="P28" s="71" t="s">
        <v>204</v>
      </c>
      <c r="Q28" s="50" t="s">
        <v>55</v>
      </c>
      <c r="R28" s="2" t="s">
        <v>125</v>
      </c>
      <c r="S28" s="2" t="s">
        <v>126</v>
      </c>
      <c r="T28" s="25" t="s">
        <v>127</v>
      </c>
      <c r="U28" s="34" t="s">
        <v>59</v>
      </c>
      <c r="V28" s="76">
        <v>4</v>
      </c>
      <c r="W28" s="77">
        <v>4</v>
      </c>
      <c r="X28" s="105">
        <f>IF((W28/V28)&gt;100%,100%,W28/V28)</f>
        <v>1</v>
      </c>
      <c r="Y28" s="90" t="s">
        <v>216</v>
      </c>
      <c r="Z28" s="90" t="s">
        <v>206</v>
      </c>
      <c r="AA28" s="24">
        <v>11</v>
      </c>
      <c r="AB28" s="114"/>
      <c r="AC28" s="114"/>
      <c r="AD28" s="114"/>
      <c r="AE28" s="115"/>
      <c r="AF28" s="24">
        <v>12</v>
      </c>
      <c r="AG28" s="114"/>
      <c r="AH28" s="114"/>
      <c r="AI28" s="114"/>
      <c r="AJ28" s="115"/>
      <c r="AK28" s="24">
        <v>12</v>
      </c>
      <c r="AL28" s="114"/>
      <c r="AM28" s="114"/>
      <c r="AN28" s="114"/>
      <c r="AO28" s="115"/>
      <c r="AP28" s="24" t="s">
        <v>132</v>
      </c>
      <c r="AQ28" s="114">
        <v>40</v>
      </c>
      <c r="AR28" s="114">
        <v>0</v>
      </c>
      <c r="AS28" s="114"/>
      <c r="AT28" s="115"/>
    </row>
    <row r="29" spans="1:46" s="148" customFormat="1" ht="184.5" customHeight="1" x14ac:dyDescent="0.25">
      <c r="A29" s="39">
        <v>1</v>
      </c>
      <c r="B29" s="2" t="s">
        <v>119</v>
      </c>
      <c r="C29" s="25" t="s">
        <v>120</v>
      </c>
      <c r="D29" s="24" t="s">
        <v>232</v>
      </c>
      <c r="E29" s="150">
        <v>4.444E-2</v>
      </c>
      <c r="F29" s="109" t="s">
        <v>81</v>
      </c>
      <c r="G29" s="2" t="s">
        <v>134</v>
      </c>
      <c r="H29" s="2" t="s">
        <v>135</v>
      </c>
      <c r="I29" s="59">
        <v>27.119</v>
      </c>
      <c r="J29" s="9" t="s">
        <v>53</v>
      </c>
      <c r="K29" s="11" t="s">
        <v>137</v>
      </c>
      <c r="L29" s="67">
        <v>0</v>
      </c>
      <c r="M29" s="67">
        <v>0.15</v>
      </c>
      <c r="N29" s="67">
        <v>0.13</v>
      </c>
      <c r="O29" s="67">
        <v>0.12</v>
      </c>
      <c r="P29" s="68">
        <v>0.4</v>
      </c>
      <c r="Q29" s="50" t="s">
        <v>55</v>
      </c>
      <c r="R29" s="2" t="s">
        <v>138</v>
      </c>
      <c r="S29" s="2" t="s">
        <v>126</v>
      </c>
      <c r="T29" s="25" t="s">
        <v>139</v>
      </c>
      <c r="U29" s="79" t="s">
        <v>59</v>
      </c>
      <c r="V29" s="113" t="s">
        <v>219</v>
      </c>
      <c r="W29" s="113" t="s">
        <v>219</v>
      </c>
      <c r="X29" s="105" t="s">
        <v>219</v>
      </c>
      <c r="Y29" s="113" t="s">
        <v>219</v>
      </c>
      <c r="Z29" s="113" t="s">
        <v>219</v>
      </c>
      <c r="AA29" s="81">
        <v>0.05</v>
      </c>
      <c r="AB29" s="114"/>
      <c r="AC29" s="114"/>
      <c r="AD29" s="114"/>
      <c r="AE29" s="115"/>
      <c r="AF29" s="24">
        <v>0.05</v>
      </c>
      <c r="AG29" s="114"/>
      <c r="AH29" s="114"/>
      <c r="AI29" s="114"/>
      <c r="AJ29" s="115"/>
      <c r="AK29" s="24">
        <v>0.05</v>
      </c>
      <c r="AL29" s="114"/>
      <c r="AM29" s="114"/>
      <c r="AN29" s="114"/>
      <c r="AO29" s="115"/>
      <c r="AP29" s="24" t="s">
        <v>134</v>
      </c>
      <c r="AQ29" s="114">
        <v>0.2</v>
      </c>
      <c r="AR29" s="114">
        <v>0</v>
      </c>
      <c r="AS29" s="114"/>
      <c r="AT29" s="115"/>
    </row>
    <row r="30" spans="1:46" s="148" customFormat="1" ht="102" customHeight="1" x14ac:dyDescent="0.25">
      <c r="A30" s="39">
        <v>1</v>
      </c>
      <c r="B30" s="2" t="s">
        <v>119</v>
      </c>
      <c r="C30" s="25" t="s">
        <v>120</v>
      </c>
      <c r="D30" s="24" t="s">
        <v>140</v>
      </c>
      <c r="E30" s="150">
        <v>4.444E-2</v>
      </c>
      <c r="F30" s="109" t="s">
        <v>81</v>
      </c>
      <c r="G30" s="2" t="s">
        <v>141</v>
      </c>
      <c r="H30" s="2" t="s">
        <v>142</v>
      </c>
      <c r="I30" s="59">
        <v>27.119</v>
      </c>
      <c r="J30" s="9" t="s">
        <v>53</v>
      </c>
      <c r="K30" s="11" t="s">
        <v>143</v>
      </c>
      <c r="L30" s="67">
        <v>0.05</v>
      </c>
      <c r="M30" s="67">
        <v>0.05</v>
      </c>
      <c r="N30" s="67">
        <v>0.05</v>
      </c>
      <c r="O30" s="67">
        <v>0.05</v>
      </c>
      <c r="P30" s="68">
        <v>0.2</v>
      </c>
      <c r="Q30" s="50" t="s">
        <v>55</v>
      </c>
      <c r="R30" s="2" t="s">
        <v>138</v>
      </c>
      <c r="S30" s="2" t="s">
        <v>126</v>
      </c>
      <c r="T30" s="25" t="s">
        <v>139</v>
      </c>
      <c r="U30" s="34" t="s">
        <v>59</v>
      </c>
      <c r="V30" s="112">
        <v>0.05</v>
      </c>
      <c r="W30" s="100">
        <v>6.0000000000000001E-3</v>
      </c>
      <c r="X30" s="111">
        <f>W30/V30</f>
        <v>0.12</v>
      </c>
      <c r="Y30" s="90" t="s">
        <v>226</v>
      </c>
      <c r="Z30" s="90" t="s">
        <v>222</v>
      </c>
      <c r="AA30" s="24">
        <v>0.05</v>
      </c>
      <c r="AB30" s="114"/>
      <c r="AC30" s="114"/>
      <c r="AD30" s="114"/>
      <c r="AE30" s="115"/>
      <c r="AF30" s="24">
        <v>0.05</v>
      </c>
      <c r="AG30" s="114"/>
      <c r="AH30" s="114"/>
      <c r="AI30" s="114"/>
      <c r="AJ30" s="115"/>
      <c r="AK30" s="24">
        <v>0.05</v>
      </c>
      <c r="AL30" s="114"/>
      <c r="AM30" s="114"/>
      <c r="AN30" s="114"/>
      <c r="AO30" s="115"/>
      <c r="AP30" s="24" t="s">
        <v>141</v>
      </c>
      <c r="AQ30" s="114">
        <v>0.2</v>
      </c>
      <c r="AR30" s="114">
        <v>0</v>
      </c>
      <c r="AS30" s="114"/>
      <c r="AT30" s="115"/>
    </row>
    <row r="31" spans="1:46" s="148" customFormat="1" ht="113.25" customHeight="1" x14ac:dyDescent="0.25">
      <c r="A31" s="39">
        <v>1</v>
      </c>
      <c r="B31" s="2" t="s">
        <v>119</v>
      </c>
      <c r="C31" s="25" t="s">
        <v>120</v>
      </c>
      <c r="D31" s="24" t="s">
        <v>229</v>
      </c>
      <c r="E31" s="150">
        <v>4.444E-2</v>
      </c>
      <c r="F31" s="109" t="s">
        <v>81</v>
      </c>
      <c r="G31" s="2" t="s">
        <v>144</v>
      </c>
      <c r="H31" s="125" t="s">
        <v>145</v>
      </c>
      <c r="I31" s="59">
        <v>559</v>
      </c>
      <c r="J31" s="9" t="s">
        <v>53</v>
      </c>
      <c r="K31" s="11" t="s">
        <v>146</v>
      </c>
      <c r="L31" s="70">
        <v>23</v>
      </c>
      <c r="M31" s="70">
        <v>35</v>
      </c>
      <c r="N31" s="70">
        <v>35</v>
      </c>
      <c r="O31" s="70">
        <v>25</v>
      </c>
      <c r="P31" s="71">
        <v>118</v>
      </c>
      <c r="Q31" s="50" t="s">
        <v>55</v>
      </c>
      <c r="R31" s="2" t="s">
        <v>138</v>
      </c>
      <c r="S31" s="2" t="s">
        <v>126</v>
      </c>
      <c r="T31" s="25" t="s">
        <v>139</v>
      </c>
      <c r="U31" s="34" t="s">
        <v>59</v>
      </c>
      <c r="V31" s="76">
        <v>23</v>
      </c>
      <c r="W31" s="109">
        <v>51</v>
      </c>
      <c r="X31" s="106">
        <v>1</v>
      </c>
      <c r="Y31" s="110" t="s">
        <v>221</v>
      </c>
      <c r="Z31" s="110" t="s">
        <v>222</v>
      </c>
      <c r="AA31" s="24">
        <v>35</v>
      </c>
      <c r="AB31" s="114"/>
      <c r="AC31" s="114"/>
      <c r="AD31" s="114"/>
      <c r="AE31" s="115"/>
      <c r="AF31" s="24">
        <v>35</v>
      </c>
      <c r="AG31" s="114"/>
      <c r="AH31" s="114"/>
      <c r="AI31" s="114"/>
      <c r="AJ31" s="115"/>
      <c r="AK31" s="24">
        <v>25</v>
      </c>
      <c r="AL31" s="114"/>
      <c r="AM31" s="114"/>
      <c r="AN31" s="114"/>
      <c r="AO31" s="115"/>
      <c r="AP31" s="24" t="s">
        <v>144</v>
      </c>
      <c r="AQ31" s="114">
        <v>118</v>
      </c>
      <c r="AR31" s="114">
        <v>0</v>
      </c>
      <c r="AS31" s="114"/>
      <c r="AT31" s="115"/>
    </row>
    <row r="32" spans="1:46" s="148" customFormat="1" ht="50.1" customHeight="1" x14ac:dyDescent="0.25">
      <c r="A32" s="39">
        <v>1</v>
      </c>
      <c r="B32" s="2" t="s">
        <v>119</v>
      </c>
      <c r="C32" s="25" t="s">
        <v>120</v>
      </c>
      <c r="D32" s="126" t="s">
        <v>231</v>
      </c>
      <c r="E32" s="150">
        <v>4.444E-2</v>
      </c>
      <c r="F32" s="127" t="s">
        <v>81</v>
      </c>
      <c r="G32" s="2" t="s">
        <v>147</v>
      </c>
      <c r="H32" s="128" t="s">
        <v>148</v>
      </c>
      <c r="I32" s="59" t="s">
        <v>136</v>
      </c>
      <c r="J32" s="14" t="s">
        <v>53</v>
      </c>
      <c r="K32" s="11" t="s">
        <v>147</v>
      </c>
      <c r="L32" s="70">
        <v>0</v>
      </c>
      <c r="M32" s="70">
        <v>0</v>
      </c>
      <c r="N32" s="70">
        <v>39</v>
      </c>
      <c r="O32" s="70">
        <v>78</v>
      </c>
      <c r="P32" s="72">
        <f>SUM(L32:O32)</f>
        <v>117</v>
      </c>
      <c r="Q32" s="50" t="s">
        <v>55</v>
      </c>
      <c r="R32" s="2" t="s">
        <v>138</v>
      </c>
      <c r="S32" s="2" t="s">
        <v>126</v>
      </c>
      <c r="T32" s="25" t="s">
        <v>149</v>
      </c>
      <c r="U32" s="34" t="s">
        <v>59</v>
      </c>
      <c r="V32" s="76" t="s">
        <v>218</v>
      </c>
      <c r="W32" s="109">
        <v>2</v>
      </c>
      <c r="X32" s="107" t="s">
        <v>218</v>
      </c>
      <c r="Y32" s="110" t="s">
        <v>223</v>
      </c>
      <c r="Z32" s="110" t="s">
        <v>222</v>
      </c>
      <c r="AA32" s="24">
        <v>39</v>
      </c>
      <c r="AB32" s="114"/>
      <c r="AC32" s="114"/>
      <c r="AD32" s="114"/>
      <c r="AE32" s="115"/>
      <c r="AF32" s="24">
        <v>78</v>
      </c>
      <c r="AG32" s="114"/>
      <c r="AH32" s="114"/>
      <c r="AI32" s="114"/>
      <c r="AJ32" s="115"/>
      <c r="AK32" s="24">
        <v>78</v>
      </c>
      <c r="AL32" s="114"/>
      <c r="AM32" s="114"/>
      <c r="AN32" s="114"/>
      <c r="AO32" s="115"/>
      <c r="AP32" s="24" t="s">
        <v>147</v>
      </c>
      <c r="AQ32" s="114">
        <v>195</v>
      </c>
      <c r="AR32" s="114">
        <v>0</v>
      </c>
      <c r="AS32" s="114"/>
      <c r="AT32" s="115"/>
    </row>
    <row r="33" spans="1:46" s="148" customFormat="1" ht="50.1" customHeight="1" x14ac:dyDescent="0.25">
      <c r="A33" s="40"/>
      <c r="B33" s="41"/>
      <c r="C33" s="42"/>
      <c r="D33" s="129" t="s">
        <v>150</v>
      </c>
      <c r="E33" s="10">
        <v>0.79978947368421072</v>
      </c>
      <c r="F33" s="6"/>
      <c r="G33" s="6"/>
      <c r="H33" s="6"/>
      <c r="I33" s="56"/>
      <c r="J33" s="6"/>
      <c r="K33" s="16"/>
      <c r="L33" s="6"/>
      <c r="M33" s="6"/>
      <c r="N33" s="6"/>
      <c r="O33" s="6"/>
      <c r="P33" s="38"/>
      <c r="Q33" s="45"/>
      <c r="R33" s="16"/>
      <c r="S33" s="16"/>
      <c r="T33" s="30"/>
      <c r="U33" s="35"/>
      <c r="V33" s="62"/>
      <c r="W33" s="62"/>
      <c r="X33" s="108"/>
      <c r="Y33" s="93"/>
      <c r="Z33" s="94"/>
      <c r="AA33" s="24">
        <v>0</v>
      </c>
      <c r="AB33" s="116"/>
      <c r="AC33" s="116"/>
      <c r="AD33" s="116"/>
      <c r="AE33" s="117"/>
      <c r="AF33" s="24">
        <v>0</v>
      </c>
      <c r="AG33" s="116"/>
      <c r="AH33" s="116"/>
      <c r="AI33" s="116"/>
      <c r="AJ33" s="117"/>
      <c r="AK33" s="24">
        <v>0</v>
      </c>
      <c r="AL33" s="116"/>
      <c r="AM33" s="116"/>
      <c r="AN33" s="116"/>
      <c r="AO33" s="117"/>
      <c r="AP33" s="26">
        <v>0</v>
      </c>
      <c r="AQ33" s="114">
        <v>1064.6500000000001</v>
      </c>
      <c r="AR33" s="114">
        <v>0</v>
      </c>
      <c r="AS33" s="114"/>
      <c r="AT33" s="115"/>
    </row>
    <row r="34" spans="1:46" s="148" customFormat="1" ht="78" customHeight="1" x14ac:dyDescent="0.25">
      <c r="A34" s="43">
        <v>6</v>
      </c>
      <c r="B34" s="130" t="s">
        <v>151</v>
      </c>
      <c r="C34" s="131" t="s">
        <v>152</v>
      </c>
      <c r="D34" s="132" t="s">
        <v>153</v>
      </c>
      <c r="E34" s="87">
        <v>0.04</v>
      </c>
      <c r="F34" s="130" t="s">
        <v>154</v>
      </c>
      <c r="G34" s="130" t="s">
        <v>155</v>
      </c>
      <c r="H34" s="130" t="s">
        <v>156</v>
      </c>
      <c r="I34" s="133">
        <v>0</v>
      </c>
      <c r="J34" s="133" t="s">
        <v>68</v>
      </c>
      <c r="K34" s="130" t="s">
        <v>157</v>
      </c>
      <c r="L34" s="134"/>
      <c r="M34" s="134">
        <v>0.7</v>
      </c>
      <c r="N34" s="134"/>
      <c r="O34" s="134">
        <v>0.7</v>
      </c>
      <c r="P34" s="135">
        <v>0.7</v>
      </c>
      <c r="Q34" s="132" t="s">
        <v>55</v>
      </c>
      <c r="R34" s="133" t="s">
        <v>158</v>
      </c>
      <c r="S34" s="133" t="s">
        <v>159</v>
      </c>
      <c r="T34" s="136" t="s">
        <v>160</v>
      </c>
      <c r="U34" s="79" t="s">
        <v>59</v>
      </c>
      <c r="V34" s="88" t="s">
        <v>218</v>
      </c>
      <c r="W34" s="88" t="s">
        <v>218</v>
      </c>
      <c r="X34" s="83" t="s">
        <v>218</v>
      </c>
      <c r="Y34" s="95" t="s">
        <v>218</v>
      </c>
      <c r="Z34" s="95" t="s">
        <v>218</v>
      </c>
      <c r="AA34" s="81">
        <v>0.7</v>
      </c>
      <c r="AB34" s="114"/>
      <c r="AC34" s="114"/>
      <c r="AD34" s="114"/>
      <c r="AE34" s="115"/>
      <c r="AF34" s="24">
        <v>0</v>
      </c>
      <c r="AG34" s="114"/>
      <c r="AH34" s="114"/>
      <c r="AI34" s="114"/>
      <c r="AJ34" s="115"/>
      <c r="AK34" s="24">
        <v>0.7</v>
      </c>
      <c r="AL34" s="114"/>
      <c r="AM34" s="114"/>
      <c r="AN34" s="114"/>
      <c r="AO34" s="115"/>
      <c r="AP34" s="24" t="s">
        <v>155</v>
      </c>
      <c r="AQ34" s="114">
        <v>1.4</v>
      </c>
      <c r="AR34" s="114">
        <v>0</v>
      </c>
      <c r="AS34" s="114"/>
      <c r="AT34" s="115"/>
    </row>
    <row r="35" spans="1:46" s="148" customFormat="1" ht="107.25" customHeight="1" x14ac:dyDescent="0.25">
      <c r="A35" s="43">
        <v>6</v>
      </c>
      <c r="B35" s="130" t="s">
        <v>151</v>
      </c>
      <c r="C35" s="131" t="s">
        <v>152</v>
      </c>
      <c r="D35" s="132" t="s">
        <v>161</v>
      </c>
      <c r="E35" s="87">
        <v>0.04</v>
      </c>
      <c r="F35" s="130" t="s">
        <v>154</v>
      </c>
      <c r="G35" s="130" t="s">
        <v>162</v>
      </c>
      <c r="H35" s="130" t="s">
        <v>163</v>
      </c>
      <c r="I35" s="133">
        <v>0</v>
      </c>
      <c r="J35" s="133" t="s">
        <v>68</v>
      </c>
      <c r="K35" s="130" t="s">
        <v>164</v>
      </c>
      <c r="L35" s="151"/>
      <c r="M35" s="87">
        <v>1</v>
      </c>
      <c r="N35" s="87">
        <v>1</v>
      </c>
      <c r="O35" s="87">
        <v>1</v>
      </c>
      <c r="P35" s="152">
        <v>1</v>
      </c>
      <c r="Q35" s="132" t="s">
        <v>55</v>
      </c>
      <c r="R35" s="133" t="s">
        <v>165</v>
      </c>
      <c r="S35" s="133" t="s">
        <v>166</v>
      </c>
      <c r="T35" s="136" t="s">
        <v>167</v>
      </c>
      <c r="U35" s="79" t="s">
        <v>59</v>
      </c>
      <c r="V35" s="88" t="s">
        <v>218</v>
      </c>
      <c r="W35" s="88" t="s">
        <v>218</v>
      </c>
      <c r="X35" s="83" t="s">
        <v>218</v>
      </c>
      <c r="Y35" s="95" t="s">
        <v>218</v>
      </c>
      <c r="Z35" s="95" t="s">
        <v>218</v>
      </c>
      <c r="AA35" s="81">
        <v>1</v>
      </c>
      <c r="AB35" s="114"/>
      <c r="AC35" s="114"/>
      <c r="AD35" s="114"/>
      <c r="AE35" s="115"/>
      <c r="AF35" s="24">
        <v>1</v>
      </c>
      <c r="AG35" s="114"/>
      <c r="AH35" s="114"/>
      <c r="AI35" s="114"/>
      <c r="AJ35" s="115"/>
      <c r="AK35" s="24">
        <v>1</v>
      </c>
      <c r="AL35" s="114"/>
      <c r="AM35" s="114"/>
      <c r="AN35" s="114"/>
      <c r="AO35" s="115"/>
      <c r="AP35" s="24" t="s">
        <v>162</v>
      </c>
      <c r="AQ35" s="114">
        <v>3</v>
      </c>
      <c r="AR35" s="114">
        <v>0</v>
      </c>
      <c r="AS35" s="114"/>
      <c r="AT35" s="115"/>
    </row>
    <row r="36" spans="1:46" s="148" customFormat="1" ht="103.5" customHeight="1" x14ac:dyDescent="0.25">
      <c r="A36" s="43">
        <v>6</v>
      </c>
      <c r="B36" s="130" t="s">
        <v>151</v>
      </c>
      <c r="C36" s="131" t="s">
        <v>152</v>
      </c>
      <c r="D36" s="132" t="s">
        <v>168</v>
      </c>
      <c r="E36" s="87">
        <v>0.03</v>
      </c>
      <c r="F36" s="130" t="s">
        <v>154</v>
      </c>
      <c r="G36" s="130" t="s">
        <v>169</v>
      </c>
      <c r="H36" s="130" t="s">
        <v>170</v>
      </c>
      <c r="I36" s="133">
        <v>0</v>
      </c>
      <c r="J36" s="133" t="s">
        <v>53</v>
      </c>
      <c r="K36" s="130" t="s">
        <v>171</v>
      </c>
      <c r="L36" s="151"/>
      <c r="M36" s="153"/>
      <c r="N36" s="154">
        <v>0.5</v>
      </c>
      <c r="O36" s="154">
        <v>0.5</v>
      </c>
      <c r="P36" s="155">
        <v>1</v>
      </c>
      <c r="Q36" s="132" t="s">
        <v>55</v>
      </c>
      <c r="R36" s="133" t="s">
        <v>172</v>
      </c>
      <c r="S36" s="133" t="s">
        <v>159</v>
      </c>
      <c r="T36" s="136" t="s">
        <v>173</v>
      </c>
      <c r="U36" s="79" t="s">
        <v>59</v>
      </c>
      <c r="V36" s="88" t="s">
        <v>218</v>
      </c>
      <c r="W36" s="88" t="s">
        <v>218</v>
      </c>
      <c r="X36" s="83" t="s">
        <v>218</v>
      </c>
      <c r="Y36" s="95" t="s">
        <v>218</v>
      </c>
      <c r="Z36" s="95" t="s">
        <v>218</v>
      </c>
      <c r="AA36" s="81">
        <v>0.5</v>
      </c>
      <c r="AB36" s="114"/>
      <c r="AC36" s="114"/>
      <c r="AD36" s="114"/>
      <c r="AE36" s="115"/>
      <c r="AF36" s="24">
        <v>0.5</v>
      </c>
      <c r="AG36" s="114"/>
      <c r="AH36" s="114"/>
      <c r="AI36" s="114"/>
      <c r="AJ36" s="115"/>
      <c r="AK36" s="24">
        <v>0</v>
      </c>
      <c r="AL36" s="114"/>
      <c r="AM36" s="114"/>
      <c r="AN36" s="114"/>
      <c r="AO36" s="115"/>
      <c r="AP36" s="24" t="s">
        <v>169</v>
      </c>
      <c r="AQ36" s="114">
        <v>1</v>
      </c>
      <c r="AR36" s="114">
        <v>0</v>
      </c>
      <c r="AS36" s="114"/>
      <c r="AT36" s="115"/>
    </row>
    <row r="37" spans="1:46" s="148" customFormat="1" ht="50.1" customHeight="1" x14ac:dyDescent="0.25">
      <c r="A37" s="43">
        <v>6</v>
      </c>
      <c r="B37" s="130" t="s">
        <v>151</v>
      </c>
      <c r="C37" s="131" t="s">
        <v>152</v>
      </c>
      <c r="D37" s="132" t="s">
        <v>174</v>
      </c>
      <c r="E37" s="87">
        <v>0.03</v>
      </c>
      <c r="F37" s="130" t="s">
        <v>154</v>
      </c>
      <c r="G37" s="130" t="s">
        <v>175</v>
      </c>
      <c r="H37" s="130" t="s">
        <v>176</v>
      </c>
      <c r="I37" s="133">
        <v>2</v>
      </c>
      <c r="J37" s="133" t="s">
        <v>53</v>
      </c>
      <c r="K37" s="130" t="s">
        <v>177</v>
      </c>
      <c r="L37" s="151"/>
      <c r="M37" s="151"/>
      <c r="N37" s="151">
        <v>1</v>
      </c>
      <c r="O37" s="151"/>
      <c r="P37" s="152"/>
      <c r="Q37" s="132" t="s">
        <v>55</v>
      </c>
      <c r="R37" s="133" t="s">
        <v>178</v>
      </c>
      <c r="S37" s="133" t="s">
        <v>159</v>
      </c>
      <c r="T37" s="136" t="s">
        <v>179</v>
      </c>
      <c r="U37" s="79" t="s">
        <v>59</v>
      </c>
      <c r="V37" s="88" t="s">
        <v>218</v>
      </c>
      <c r="W37" s="88" t="s">
        <v>218</v>
      </c>
      <c r="X37" s="83" t="s">
        <v>218</v>
      </c>
      <c r="Y37" s="95" t="s">
        <v>218</v>
      </c>
      <c r="Z37" s="95" t="s">
        <v>218</v>
      </c>
      <c r="AA37" s="81">
        <v>0</v>
      </c>
      <c r="AB37" s="114"/>
      <c r="AC37" s="114"/>
      <c r="AD37" s="114"/>
      <c r="AE37" s="115"/>
      <c r="AF37" s="24">
        <v>1</v>
      </c>
      <c r="AG37" s="114"/>
      <c r="AH37" s="114"/>
      <c r="AI37" s="114"/>
      <c r="AJ37" s="115"/>
      <c r="AK37" s="24">
        <v>0</v>
      </c>
      <c r="AL37" s="114"/>
      <c r="AM37" s="114"/>
      <c r="AN37" s="114"/>
      <c r="AO37" s="115"/>
      <c r="AP37" s="24" t="s">
        <v>175</v>
      </c>
      <c r="AQ37" s="114">
        <v>1</v>
      </c>
      <c r="AR37" s="114">
        <v>0</v>
      </c>
      <c r="AS37" s="114"/>
      <c r="AT37" s="115"/>
    </row>
    <row r="38" spans="1:46" s="148" customFormat="1" ht="78" customHeight="1" x14ac:dyDescent="0.25">
      <c r="A38" s="43">
        <v>6</v>
      </c>
      <c r="B38" s="130" t="s">
        <v>151</v>
      </c>
      <c r="C38" s="131" t="s">
        <v>152</v>
      </c>
      <c r="D38" s="137" t="s">
        <v>180</v>
      </c>
      <c r="E38" s="87">
        <v>0.03</v>
      </c>
      <c r="F38" s="95" t="s">
        <v>154</v>
      </c>
      <c r="G38" s="95" t="s">
        <v>181</v>
      </c>
      <c r="H38" s="95" t="s">
        <v>230</v>
      </c>
      <c r="I38" s="138">
        <v>1</v>
      </c>
      <c r="J38" s="95" t="s">
        <v>68</v>
      </c>
      <c r="K38" s="95" t="s">
        <v>182</v>
      </c>
      <c r="L38" s="96">
        <v>1</v>
      </c>
      <c r="M38" s="96">
        <v>1</v>
      </c>
      <c r="N38" s="96">
        <v>1</v>
      </c>
      <c r="O38" s="96">
        <v>1</v>
      </c>
      <c r="P38" s="139">
        <v>1</v>
      </c>
      <c r="Q38" s="132" t="s">
        <v>55</v>
      </c>
      <c r="R38" s="130" t="s">
        <v>183</v>
      </c>
      <c r="S38" s="95" t="s">
        <v>159</v>
      </c>
      <c r="T38" s="131" t="s">
        <v>184</v>
      </c>
      <c r="U38" s="79" t="s">
        <v>59</v>
      </c>
      <c r="V38" s="87">
        <v>1</v>
      </c>
      <c r="W38" s="87">
        <v>1</v>
      </c>
      <c r="X38" s="84">
        <f>+V38</f>
        <v>1</v>
      </c>
      <c r="Y38" s="95" t="s">
        <v>212</v>
      </c>
      <c r="Z38" s="95" t="s">
        <v>203</v>
      </c>
      <c r="AA38" s="81">
        <v>1</v>
      </c>
      <c r="AB38" s="114"/>
      <c r="AC38" s="114"/>
      <c r="AD38" s="114"/>
      <c r="AE38" s="115"/>
      <c r="AF38" s="24">
        <v>1</v>
      </c>
      <c r="AG38" s="114"/>
      <c r="AH38" s="114"/>
      <c r="AI38" s="114"/>
      <c r="AJ38" s="115"/>
      <c r="AK38" s="24">
        <v>1</v>
      </c>
      <c r="AL38" s="114"/>
      <c r="AM38" s="114"/>
      <c r="AN38" s="114"/>
      <c r="AO38" s="115"/>
      <c r="AP38" s="24" t="s">
        <v>181</v>
      </c>
      <c r="AQ38" s="114">
        <v>4</v>
      </c>
      <c r="AR38" s="114">
        <v>0</v>
      </c>
      <c r="AS38" s="114"/>
      <c r="AT38" s="115"/>
    </row>
    <row r="39" spans="1:46" s="148" customFormat="1" ht="91.5" customHeight="1" thickBot="1" x14ac:dyDescent="0.3">
      <c r="A39" s="44">
        <v>6</v>
      </c>
      <c r="B39" s="140" t="s">
        <v>151</v>
      </c>
      <c r="C39" s="141" t="s">
        <v>152</v>
      </c>
      <c r="D39" s="142" t="s">
        <v>185</v>
      </c>
      <c r="E39" s="143">
        <v>0.03</v>
      </c>
      <c r="F39" s="144" t="s">
        <v>154</v>
      </c>
      <c r="G39" s="144" t="s">
        <v>186</v>
      </c>
      <c r="H39" s="144" t="s">
        <v>187</v>
      </c>
      <c r="I39" s="60" t="s">
        <v>67</v>
      </c>
      <c r="J39" s="144" t="s">
        <v>68</v>
      </c>
      <c r="K39" s="144" t="s">
        <v>188</v>
      </c>
      <c r="L39" s="145">
        <v>0</v>
      </c>
      <c r="M39" s="145">
        <v>1</v>
      </c>
      <c r="N39" s="145">
        <v>1</v>
      </c>
      <c r="O39" s="145">
        <v>1</v>
      </c>
      <c r="P39" s="146">
        <v>1</v>
      </c>
      <c r="Q39" s="147" t="s">
        <v>55</v>
      </c>
      <c r="R39" s="140" t="s">
        <v>189</v>
      </c>
      <c r="S39" s="144" t="s">
        <v>190</v>
      </c>
      <c r="T39" s="141" t="s">
        <v>191</v>
      </c>
      <c r="U39" s="80" t="s">
        <v>59</v>
      </c>
      <c r="V39" s="87" t="s">
        <v>219</v>
      </c>
      <c r="W39" s="87" t="s">
        <v>219</v>
      </c>
      <c r="X39" s="85" t="s">
        <v>219</v>
      </c>
      <c r="Y39" s="96" t="s">
        <v>219</v>
      </c>
      <c r="Z39" s="96" t="s">
        <v>219</v>
      </c>
      <c r="AA39" s="82">
        <v>1</v>
      </c>
      <c r="AB39" s="118"/>
      <c r="AC39" s="118"/>
      <c r="AD39" s="118"/>
      <c r="AE39" s="119"/>
      <c r="AF39" s="27">
        <v>1</v>
      </c>
      <c r="AG39" s="118"/>
      <c r="AH39" s="118"/>
      <c r="AI39" s="118"/>
      <c r="AJ39" s="119"/>
      <c r="AK39" s="27">
        <v>1</v>
      </c>
      <c r="AL39" s="118"/>
      <c r="AM39" s="118"/>
      <c r="AN39" s="118"/>
      <c r="AO39" s="119"/>
      <c r="AP39" s="27" t="s">
        <v>186</v>
      </c>
      <c r="AQ39" s="118">
        <v>4</v>
      </c>
      <c r="AR39" s="118">
        <v>0</v>
      </c>
      <c r="AS39" s="118"/>
      <c r="AT39" s="119"/>
    </row>
    <row r="40" spans="1:46" ht="50.1" customHeight="1" thickBot="1" x14ac:dyDescent="0.3">
      <c r="A40" s="1"/>
      <c r="B40" s="1"/>
      <c r="C40" s="1"/>
      <c r="D40" s="36" t="s">
        <v>192</v>
      </c>
      <c r="E40" s="37">
        <v>0.2</v>
      </c>
      <c r="F40" s="1"/>
      <c r="G40" s="1"/>
      <c r="H40" s="1"/>
      <c r="I40" s="1"/>
      <c r="J40" s="55"/>
      <c r="K40" s="1"/>
      <c r="L40" s="1"/>
      <c r="M40" s="1"/>
      <c r="N40" s="1"/>
      <c r="O40" s="1"/>
      <c r="P40" s="1"/>
      <c r="Q40" s="1"/>
      <c r="R40" s="1"/>
      <c r="S40" s="1"/>
      <c r="T40" s="1"/>
      <c r="U40" s="1"/>
      <c r="W40" s="101" t="s">
        <v>224</v>
      </c>
      <c r="X40" s="86">
        <f>AVERAGE(X15:X39)</f>
        <v>0.87428571428571433</v>
      </c>
      <c r="Y40" s="1"/>
      <c r="Z40" s="1"/>
      <c r="AA40" s="1"/>
      <c r="AB40" s="28" t="s">
        <v>193</v>
      </c>
      <c r="AC40" s="3" t="e">
        <v>#DIV/0!</v>
      </c>
      <c r="AD40" s="1"/>
      <c r="AE40" s="1"/>
      <c r="AF40" s="4"/>
      <c r="AG40" s="31" t="s">
        <v>194</v>
      </c>
      <c r="AH40" s="3" t="e">
        <v>#DIV/0!</v>
      </c>
      <c r="AI40" s="1"/>
      <c r="AJ40" s="1"/>
      <c r="AK40" s="4"/>
      <c r="AL40" s="28" t="s">
        <v>195</v>
      </c>
      <c r="AM40" s="3" t="e">
        <v>#DIV/0!</v>
      </c>
      <c r="AN40" s="1"/>
      <c r="AO40" s="1"/>
      <c r="AP40" s="1"/>
      <c r="AQ40" s="21" t="s">
        <v>18</v>
      </c>
      <c r="AR40" s="3">
        <v>0</v>
      </c>
      <c r="AS40" s="1"/>
      <c r="AT40" s="1"/>
    </row>
    <row r="41" spans="1:46" ht="50.1" customHeight="1" x14ac:dyDescent="0.25">
      <c r="A41" s="1"/>
      <c r="B41" s="1"/>
      <c r="C41" s="1"/>
      <c r="D41" s="8" t="s">
        <v>196</v>
      </c>
      <c r="E41" s="7">
        <v>0.99978947368421078</v>
      </c>
      <c r="F41" s="1"/>
      <c r="G41" s="1"/>
      <c r="H41" s="1"/>
      <c r="I41" s="1"/>
      <c r="J41" s="55"/>
      <c r="K41" s="1"/>
      <c r="L41" s="1"/>
      <c r="M41" s="1"/>
      <c r="N41" s="1"/>
      <c r="O41" s="1"/>
      <c r="P41" s="1"/>
      <c r="Q41" s="1"/>
      <c r="R41" s="1"/>
      <c r="S41" s="1"/>
      <c r="T41" s="1"/>
      <c r="U41" s="1"/>
      <c r="Y41" s="1"/>
      <c r="Z41" s="1"/>
      <c r="AA41" s="1"/>
      <c r="AB41" s="1"/>
      <c r="AC41" s="1"/>
      <c r="AD41" s="1"/>
      <c r="AE41" s="1"/>
      <c r="AF41" s="1"/>
      <c r="AG41" s="1"/>
      <c r="AH41" s="1"/>
      <c r="AI41" s="1"/>
      <c r="AJ41" s="1"/>
      <c r="AK41" s="1"/>
      <c r="AL41" s="1"/>
      <c r="AM41" s="1"/>
      <c r="AN41" s="1"/>
      <c r="AO41" s="1"/>
      <c r="AP41" s="1"/>
      <c r="AQ41" s="1"/>
      <c r="AR41" s="1"/>
      <c r="AS41" s="1"/>
      <c r="AT41" s="1"/>
    </row>
    <row r="42" spans="1:46" ht="50.1" customHeight="1" x14ac:dyDescent="0.25">
      <c r="A42" s="1"/>
      <c r="B42" s="1"/>
      <c r="C42" s="1"/>
      <c r="D42" s="1"/>
      <c r="E42" s="1"/>
      <c r="F42" s="1"/>
      <c r="G42" s="1"/>
      <c r="H42" s="1"/>
      <c r="I42" s="1"/>
      <c r="J42" s="55"/>
      <c r="K42" s="1"/>
      <c r="L42" s="1"/>
      <c r="M42" s="1"/>
      <c r="N42" s="1"/>
      <c r="O42" s="1"/>
      <c r="P42" s="1"/>
      <c r="Q42" s="1"/>
      <c r="R42" s="1"/>
      <c r="S42" s="1"/>
      <c r="T42" s="1"/>
      <c r="U42" s="1"/>
      <c r="Y42" s="1"/>
      <c r="Z42" s="1"/>
      <c r="AA42" s="1"/>
      <c r="AB42" s="1"/>
      <c r="AC42" s="1"/>
      <c r="AD42" s="1"/>
      <c r="AE42" s="1"/>
      <c r="AF42" s="1"/>
      <c r="AG42" s="1"/>
      <c r="AH42" s="1"/>
      <c r="AI42" s="1"/>
      <c r="AJ42" s="1"/>
      <c r="AK42" s="1"/>
      <c r="AL42" s="1"/>
      <c r="AM42" s="1"/>
      <c r="AN42" s="1"/>
      <c r="AO42" s="1"/>
      <c r="AP42" s="1"/>
      <c r="AQ42" s="1"/>
      <c r="AR42" s="1"/>
      <c r="AS42" s="1"/>
      <c r="AT42" s="1"/>
    </row>
    <row r="43" spans="1:46" ht="50.1" customHeight="1" x14ac:dyDescent="0.25">
      <c r="A43" s="1"/>
      <c r="B43" s="1"/>
      <c r="C43" s="1"/>
      <c r="D43" s="1"/>
      <c r="E43" s="1"/>
      <c r="F43" s="1"/>
      <c r="G43" s="1"/>
      <c r="H43" s="1"/>
      <c r="I43" s="1"/>
      <c r="J43" s="55"/>
      <c r="K43" s="1"/>
      <c r="L43" s="1"/>
      <c r="M43" s="1"/>
      <c r="N43" s="1"/>
      <c r="O43" s="1"/>
      <c r="P43" s="1"/>
      <c r="Q43" s="1"/>
      <c r="R43" s="1"/>
      <c r="S43" s="1"/>
      <c r="T43" s="1"/>
      <c r="U43" s="1"/>
      <c r="Y43" s="1"/>
      <c r="Z43" s="1"/>
      <c r="AA43" s="1"/>
      <c r="AB43" s="1"/>
      <c r="AC43" s="1"/>
      <c r="AD43" s="1"/>
      <c r="AE43" s="1"/>
      <c r="AF43" s="1"/>
      <c r="AG43" s="1"/>
      <c r="AH43" s="1"/>
      <c r="AI43" s="1"/>
      <c r="AJ43" s="1"/>
      <c r="AK43" s="1"/>
      <c r="AL43" s="1"/>
      <c r="AM43" s="1"/>
      <c r="AN43" s="1"/>
      <c r="AO43" s="1"/>
      <c r="AP43" s="1"/>
      <c r="AQ43" s="1"/>
      <c r="AR43" s="1"/>
      <c r="AS43" s="1"/>
      <c r="AT43" s="1"/>
    </row>
    <row r="44" spans="1:46" ht="50.1" customHeight="1" thickBot="1" x14ac:dyDescent="0.3">
      <c r="A44" s="1"/>
      <c r="B44" s="1"/>
      <c r="C44" s="1"/>
      <c r="D44" s="1"/>
      <c r="E44" s="1"/>
      <c r="F44" s="1"/>
      <c r="G44" s="1"/>
      <c r="H44" s="1"/>
      <c r="I44" s="1"/>
      <c r="J44" s="55"/>
      <c r="K44" s="1"/>
      <c r="L44" s="1"/>
      <c r="M44" s="1"/>
      <c r="N44" s="1"/>
      <c r="O44" s="1"/>
      <c r="P44" s="1"/>
      <c r="Q44" s="1"/>
      <c r="R44" s="1"/>
      <c r="S44" s="1"/>
      <c r="T44" s="1"/>
      <c r="U44" s="1"/>
      <c r="Y44" s="1"/>
      <c r="Z44" s="1"/>
      <c r="AA44" s="1"/>
      <c r="AB44" s="1"/>
      <c r="AC44" s="1"/>
      <c r="AD44" s="1"/>
      <c r="AE44" s="1"/>
      <c r="AF44" s="1"/>
      <c r="AG44" s="1"/>
      <c r="AH44" s="1"/>
      <c r="AI44" s="1"/>
      <c r="AJ44" s="1"/>
      <c r="AK44" s="1"/>
      <c r="AL44" s="1"/>
      <c r="AM44" s="1"/>
      <c r="AN44" s="1"/>
      <c r="AO44" s="1"/>
      <c r="AP44" s="1"/>
      <c r="AQ44" s="1"/>
      <c r="AR44" s="1"/>
      <c r="AS44" s="1"/>
      <c r="AT44" s="1"/>
    </row>
    <row r="45" spans="1:46" ht="50.1" customHeight="1" x14ac:dyDescent="0.25">
      <c r="A45" s="1"/>
      <c r="B45" s="1"/>
      <c r="C45" s="1"/>
      <c r="D45" s="1"/>
      <c r="E45" s="1"/>
      <c r="F45" s="1"/>
      <c r="G45" s="1"/>
      <c r="H45" s="196" t="s">
        <v>197</v>
      </c>
      <c r="I45" s="197"/>
      <c r="J45" s="197"/>
      <c r="K45" s="197"/>
      <c r="L45" s="197"/>
      <c r="M45" s="197" t="s">
        <v>198</v>
      </c>
      <c r="N45" s="197"/>
      <c r="O45" s="197"/>
      <c r="P45" s="197"/>
      <c r="Q45" s="197"/>
      <c r="R45" s="198"/>
      <c r="S45" s="1"/>
      <c r="T45" s="1"/>
      <c r="U45" s="1"/>
      <c r="Y45" s="1"/>
      <c r="Z45" s="1"/>
      <c r="AA45" s="1"/>
      <c r="AB45" s="1"/>
      <c r="AC45" s="1"/>
      <c r="AD45" s="1"/>
      <c r="AE45" s="1"/>
      <c r="AF45" s="1"/>
      <c r="AG45" s="1"/>
      <c r="AH45" s="1"/>
      <c r="AI45" s="1"/>
      <c r="AJ45" s="1"/>
      <c r="AK45" s="1"/>
      <c r="AL45" s="1"/>
      <c r="AM45" s="1"/>
      <c r="AN45" s="1"/>
      <c r="AO45" s="1"/>
      <c r="AP45" s="1"/>
      <c r="AQ45" s="1"/>
      <c r="AR45" s="1"/>
      <c r="AS45" s="1"/>
      <c r="AT45" s="1"/>
    </row>
    <row r="46" spans="1:46" ht="50.1" customHeight="1" thickBot="1" x14ac:dyDescent="0.3">
      <c r="A46" s="1"/>
      <c r="B46" s="1"/>
      <c r="C46" s="1"/>
      <c r="D46" s="1"/>
      <c r="E46" s="1"/>
      <c r="F46" s="1"/>
      <c r="G46" s="1"/>
      <c r="H46" s="199" t="s">
        <v>199</v>
      </c>
      <c r="I46" s="200"/>
      <c r="J46" s="200"/>
      <c r="K46" s="200"/>
      <c r="L46" s="200"/>
      <c r="M46" s="200" t="s">
        <v>200</v>
      </c>
      <c r="N46" s="201"/>
      <c r="O46" s="201"/>
      <c r="P46" s="201"/>
      <c r="Q46" s="201"/>
      <c r="R46" s="202"/>
      <c r="S46" s="1"/>
      <c r="T46" s="1"/>
      <c r="U46" s="1"/>
      <c r="Y46" s="1"/>
      <c r="Z46" s="1"/>
      <c r="AA46" s="1"/>
      <c r="AB46" s="1"/>
      <c r="AC46" s="1"/>
      <c r="AD46" s="1"/>
      <c r="AE46" s="1"/>
      <c r="AF46" s="1"/>
      <c r="AG46" s="1"/>
      <c r="AH46" s="1"/>
      <c r="AI46" s="1"/>
      <c r="AJ46" s="1"/>
      <c r="AK46" s="1"/>
      <c r="AL46" s="1"/>
      <c r="AM46" s="1"/>
      <c r="AN46" s="1"/>
      <c r="AO46" s="1"/>
      <c r="AP46" s="1"/>
      <c r="AQ46" s="1"/>
      <c r="AR46" s="1"/>
      <c r="AS46" s="1"/>
      <c r="AT46" s="1"/>
    </row>
    <row r="47" spans="1:46" ht="50.1" customHeight="1" x14ac:dyDescent="0.25"/>
    <row r="48" spans="1:46"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sheetData>
  <sheetProtection algorithmName="SHA-512" hashValue="8M8K3gn0WUQlCEBas2BPe4lHB+P1W7OjvDvSF0rgr2FMEKuFjijRBEYzSs0RuXyLqMai9XMEl9OtQA6WPqXgGg==" saltValue="nVhJykRWj/Xdvsxk7+dnLw==" spinCount="100000" sheet="1" objects="1" scenarios="1"/>
  <mergeCells count="31">
    <mergeCell ref="H45:L45"/>
    <mergeCell ref="M45:R45"/>
    <mergeCell ref="H46:L46"/>
    <mergeCell ref="M46:R46"/>
    <mergeCell ref="A1:K1"/>
    <mergeCell ref="A2:K2"/>
    <mergeCell ref="A3:K3"/>
    <mergeCell ref="A5:B8"/>
    <mergeCell ref="C5:D8"/>
    <mergeCell ref="F4:J4"/>
    <mergeCell ref="H5:J5"/>
    <mergeCell ref="H6:J6"/>
    <mergeCell ref="H7:J7"/>
    <mergeCell ref="H8:J8"/>
    <mergeCell ref="C12:C14"/>
    <mergeCell ref="A12:B13"/>
    <mergeCell ref="H9:J9"/>
    <mergeCell ref="AK12:AO12"/>
    <mergeCell ref="AK13:AO13"/>
    <mergeCell ref="D12:P13"/>
    <mergeCell ref="AP12:AT12"/>
    <mergeCell ref="AP13:AT13"/>
    <mergeCell ref="V13:Z13"/>
    <mergeCell ref="V12:Z12"/>
    <mergeCell ref="AF12:AJ12"/>
    <mergeCell ref="AF13:AJ13"/>
    <mergeCell ref="AA12:AE12"/>
    <mergeCell ref="AA13:AE13"/>
    <mergeCell ref="Q12:T13"/>
    <mergeCell ref="U12:U14"/>
    <mergeCell ref="H10:J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Gestion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CLICK CONTADORES</dc:creator>
  <cp:lastModifiedBy>ANDRÉS MUÑOZ</cp:lastModifiedBy>
  <dcterms:created xsi:type="dcterms:W3CDTF">2020-04-06T20:27:08Z</dcterms:created>
  <dcterms:modified xsi:type="dcterms:W3CDTF">2020-06-25T16:51:13Z</dcterms:modified>
</cp:coreProperties>
</file>