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6"/>
  <workbookPr defaultThemeVersion="124226"/>
  <mc:AlternateContent xmlns:mc="http://schemas.openxmlformats.org/markup-compatibility/2006">
    <mc:Choice Requires="x15">
      <x15ac:absPath xmlns:x15ac="http://schemas.microsoft.com/office/spreadsheetml/2010/11/ac" url="https://gobiernobogota-my.sharepoint.com/personal/jeraldyn_tautiva_gobiernobogota_gov_co/Documents/1_NC_Planeación/2_PLANES DE ACCIÓN/PLAN DE ACCIÓN 2020/PG/SOPORTES_PLANES DE GESTIÓN_2020/NIVEL CENTRAL/10_CONTROL DISCIPLINARIO/IV TRIMESTRE/"/>
    </mc:Choice>
  </mc:AlternateContent>
  <xr:revisionPtr revIDLastSave="0" documentId="8_{62FCBA59-6374-4350-826D-998DBCF28B68}" xr6:coauthVersionLast="46" xr6:coauthVersionMax="46" xr10:uidLastSave="{00000000-0000-0000-0000-000000000000}"/>
  <bookViews>
    <workbookView xWindow="0" yWindow="768" windowWidth="23040" windowHeight="9132" tabRatio="751"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PROCESO'!$A$11:$AT$31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24" i="1" l="1"/>
  <c r="AR24" i="1"/>
  <c r="AR19" i="1" l="1"/>
  <c r="AC19" i="1" l="1"/>
  <c r="AC18" i="1"/>
  <c r="X19" i="1" l="1"/>
  <c r="X18" i="1"/>
  <c r="E24" i="1" l="1"/>
  <c r="AH24" i="1" l="1"/>
  <c r="X24" i="1" l="1"/>
  <c r="A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6"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<sst xmlns="http://schemas.openxmlformats.org/spreadsheetml/2006/main" count="341" uniqueCount="195">
  <si>
    <t>PROCESO CONTROL DISCIPLINARIO</t>
  </si>
  <si>
    <t>SECRETARÍA DISTRITAL DE GOBIERNO</t>
  </si>
  <si>
    <t xml:space="preserve">VIGENCIA DE LA PLANEACIÓN: </t>
  </si>
  <si>
    <t>CONTROL DE CAMBIOS</t>
  </si>
  <si>
    <t xml:space="preserve">Dependencia: </t>
  </si>
  <si>
    <t>Oficina de Asuntos Disciplinarios</t>
  </si>
  <si>
    <t>VERSIÓN</t>
  </si>
  <si>
    <t>FECHA</t>
  </si>
  <si>
    <t>DESCRIPCIÓN DE LA MODIFICACIÓN</t>
  </si>
  <si>
    <r>
      <t>Objetivo Proceso:</t>
    </r>
    <r>
      <rPr>
        <sz val="12"/>
        <rFont val="Garamond"/>
        <family val="1"/>
      </rPr>
      <t xml:space="preserve"> </t>
    </r>
  </si>
  <si>
    <t>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t>
  </si>
  <si>
    <t>31 de enro de 2020</t>
  </si>
  <si>
    <t>Se hace la oficialización del Plan de Gestión con relación a las metas programadas en la vigencia anterior.</t>
  </si>
  <si>
    <r>
      <t>Alcance del Proceso:</t>
    </r>
    <r>
      <rPr>
        <sz val="12"/>
        <rFont val="Garamond"/>
        <family val="1"/>
      </rPr>
      <t xml:space="preserve"> </t>
    </r>
  </si>
  <si>
    <t>Aplica a la totalidad de las etapas del proceso disciplinario tanto el ordinario como el verbal hasta la sanción o absolución de los servidores en primera instancia o disponiendo el archivo de las quejas. Igualmente aplica a los/las servidores/as públicos/as que presta sus servicios a la Secretaria Distrital de Gobierno en calidad de funcionario de planta, provisional y de libre nombramiento y remoción. Quienes presten sus servicios a través de un contrato de prestación de servicios solo serán objeto de investigación disciplinaria por parte de la Procuraduría General de la Nación de conformidad con el artículo 53 de la ley 734 de 2002 en concordancia con la ley 1474 de 2011 estatuto anticorrupción.</t>
  </si>
  <si>
    <t>22 de abril de 2020</t>
  </si>
  <si>
    <t>El proceso alcanzó para el primer trimestre de la vigencia 2020 un nivel de desempeño del 88%</t>
  </si>
  <si>
    <r>
      <t>Líder del  Proceso:</t>
    </r>
    <r>
      <rPr>
        <sz val="12"/>
        <rFont val="Garamond"/>
        <family val="1"/>
      </rPr>
      <t xml:space="preserve"> </t>
    </r>
  </si>
  <si>
    <t>Jefe Oficina de Asuntos Disciplinarios</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</si>
  <si>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</si>
  <si>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</si>
  <si>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30 de junio de 2020</t>
  </si>
  <si>
    <t>Por solicitud del jefe de la Oficina de Asuntos Disciplinarios se modifica la magnitud de la meta "Impulsar y terminar oportunamente 700 procesos disciplinarios de las vigencias 2013 a 2020  mediante la producción de fallos, archivo o autos inhibitorios" la cual pasa de 700 a 500 procesos disciplinarios y se modifica la programación trimestral de la misma.</t>
  </si>
  <si>
    <t>02 de febrero de 2021</t>
  </si>
  <si>
    <t>Inclusión del reporte Avance de las metas de gestión cuarto trimestre 2020</t>
  </si>
  <si>
    <t>PLAN ESTRATEGICO INSTITUCIONAL</t>
  </si>
  <si>
    <t>SEGUIMIENTO PLAN GESTION DEL PROCESO</t>
  </si>
  <si>
    <t>I TRIMESTRE</t>
  </si>
  <si>
    <t xml:space="preserve">II TRIMESTRE </t>
  </si>
  <si>
    <t>III TRIMESTRE</t>
  </si>
  <si>
    <t xml:space="preserve">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</si>
  <si>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</si>
  <si>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</si>
  <si>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</si>
  <si>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</si>
  <si>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</si>
  <si>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</si>
  <si>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</si>
  <si>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</si>
  <si>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</si>
  <si>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</si>
  <si>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</si>
  <si>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</si>
  <si>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</si>
  <si>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</si>
  <si>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</si>
  <si>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</si>
  <si>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</si>
  <si>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</si>
  <si>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</si>
  <si>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</si>
  <si>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</si>
  <si>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</si>
  <si>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</si>
  <si>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</si>
  <si>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</si>
  <si>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</si>
  <si>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</si>
  <si>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</si>
  <si>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</si>
  <si>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</si>
  <si>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</si>
  <si>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</si>
  <si>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Implementar procedimientos operativos eficientes para el fallo oportuno en primera instancia, seguimiento a la ejecución de sanciones y prevención de acciones disciplinarias.</t>
  </si>
  <si>
    <t>Realizar cuatro (4) videos  relativos a conductas disciplinarias de mayor ocurrencia, los que se publicarán en la Intranet de la Secretaría Distrital de Gobierno</t>
  </si>
  <si>
    <t>GESTION</t>
  </si>
  <si>
    <t>Videos preventivos sobre las conductas disciplinarias que pueden afectar el ejercicio del cargo o función asignada en la SDG.</t>
  </si>
  <si>
    <t># de videos publicados</t>
  </si>
  <si>
    <t>SUMA</t>
  </si>
  <si>
    <t>Videos publicados</t>
  </si>
  <si>
    <t>EFICACIA</t>
  </si>
  <si>
    <t>Formatos de solicitud de publicación</t>
  </si>
  <si>
    <t>Equipo de trabajo Oficina Asuntos Disciplinarios</t>
  </si>
  <si>
    <t>Patallazo de la publicacion en la Intranet</t>
  </si>
  <si>
    <t>Se realizó el video y fue  publicado por la intranet el 31 marzo de 2020, http://gaia.gobiernobogota.gov.co/noticias/el-respeto-es-un-deber-de-los-servidores-p%C3%Bablicos</t>
  </si>
  <si>
    <t>Pantallazo de la publicación en la Intranet. http://gaia.gobiernobogota.gov.co/noticias/el-respeto-es-un-deber-de-los-servidores-p%C3%Bablicos</t>
  </si>
  <si>
    <t>Se realizó la campaña ¿ Y si hablamos? que fue  publicado por la intranet el 30 junio de 2020, http://gaia.gobiernobogota.gov.co/node/1542</t>
  </si>
  <si>
    <t>Pantallazo de la publicación en la Intranet. http://gaia.gobiernobogota.gov.co/node/1542</t>
  </si>
  <si>
    <t xml:space="preserve"> Se realizó la publicación "Acoso laboral: todo lo que quiso saber y no se atrevió a preguntar" que fue publicado por la intranet el 13 de julio de 2020, http://gaia.gobiernobogota.gov.co/noticias/acoso-laboral-todo-lo-que-quiso-saber-y-no-se-atrevi%C3%B3-preguntar  </t>
  </si>
  <si>
    <t xml:space="preserve">Pantallazo de la publicación en la Intranet. http://gaia.gobiernobogota.gov.co/noticias/acoso-laboral-todo-lo-que-quiso-saber-y-no-se-atrevi%C3%B3-preguntar  </t>
  </si>
  <si>
    <t xml:space="preserve"> Se realizó la publicación "Boletín Jurídico Disciplinario No. 1" Tema: LA IMPORTANCIA DEL RECAUDO DE PRUEBAS EN LAS ALCADIAS LOCALES Y DEPENDENCIAS DE LA SDG, que publicado por la pagina web de la entidad el 17 de diciembre de 2020.
</t>
  </si>
  <si>
    <t xml:space="preserve">Pantallazo de la publicación en la Intranet. http://www.gobiernobogota.gov.co/transparencia/informacion-interes/publicacion/boletin-juridico-disciplinario/boletin-juridico, Pantallazo envío por correo electronico a los Alcaldes y dependencias de la SDG, </t>
  </si>
  <si>
    <t>Se realizaron 4 publicaciones sobre las conductas disciplinarias que pueden afectar el ejercicio del cargo o función asignada:  El respeto es un deber los servidores  públicos, la campaña "Y si hablamos", Acoso Laboral, La importancia del recaudo de pruebas en las Alcaldias locales y Dependencias de la SDG.</t>
  </si>
  <si>
    <r>
      <t xml:space="preserve">Impulsar y terminar oportunamente 500 </t>
    </r>
    <r>
      <rPr>
        <sz val="12"/>
        <color indexed="8"/>
        <rFont val="Garamond"/>
        <family val="1"/>
      </rPr>
      <t>procesos disciplinarios de las vigencias 2013 a 2020  mediante la producción de fallos, archivo o autos inhibitorios</t>
    </r>
  </si>
  <si>
    <t>Procesos disciplinarios impulsados y terminados  2013- 2020</t>
  </si>
  <si>
    <t># de procesos disciplinarios impulsados y terminados oportunamente de las vigencias 2013 - 2020</t>
  </si>
  <si>
    <t>CRECIENTE</t>
  </si>
  <si>
    <t>Número de procesos disciplinarios</t>
  </si>
  <si>
    <t>Matriz Control Disciplinario</t>
  </si>
  <si>
    <t>65  expedientes disciplinarios con decisión de fondo.</t>
  </si>
  <si>
    <t>Matriz autos 2020, Expedientes disciplinarios</t>
  </si>
  <si>
    <t>35 expedientes disciplinarios con decisión de fondo.</t>
  </si>
  <si>
    <t>220 expedientes disciplinarios con decisión de fondo.</t>
  </si>
  <si>
    <t>231 expedientes disciplinarios con decisión de fondo.</t>
  </si>
  <si>
    <t>551 expedientes disciplinarios con decisión de fondo.</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</si>
  <si>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</si>
  <si>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</si>
  <si>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</si>
  <si>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</si>
  <si>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</si>
  <si>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</si>
  <si>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</si>
  <si>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Herramienta Oficina Asesora de Planeación</t>
  </si>
  <si>
    <t>Planeación Institucional</t>
  </si>
  <si>
    <t>Listas de chequeo al cumplimiento de criterios ambientales remitidos por la OAP</t>
  </si>
  <si>
    <t>META NO PROGRAMADA</t>
  </si>
  <si>
    <t>El proceso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</si>
  <si>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</si>
  <si>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Total personas:30, funcionarios 17, contratistas 13.
Reporte consumo de papel hasta octubre, revisado el 18/12/20
Política ambiental:
Participación bingo política:  18. participación 60%
Actividades ambientales: 7 personas, participación 23%
1. Juego de la energía: 0
2. Charla cambio climático:0
3.Charla río Bogotá: 2
4.Concurso residuos: 5
Actividades movilidad sostenible: 0 personas, participación 0%
1. Charla uso de la patineta: 0
2.Caminata ecológica virtual: 0
3.socialización protocolo de bioseguridad para la movilidad: 0</t>
  </si>
  <si>
    <t>Reporte criterios ambientales generado por la Oficina Asesora de Planeación</t>
  </si>
  <si>
    <t>El proceso alcanzó un 91% de cumplimiento de la meta anual programada</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</si>
  <si>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</si>
  <si>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</si>
  <si>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</si>
  <si>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</si>
  <si>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</si>
  <si>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</si>
  <si>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</si>
  <si>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El proceso participó en el 100% (2) de las actividades convocadas por el grupo de gestión documental de la Dirección Administrativa.</t>
  </si>
  <si>
    <t>Reporte Dirección Administrativa</t>
  </si>
  <si>
    <t xml:space="preserve">El proceso participó en las cuatro reuniones convocadas y realizadas por la Dirección Administrativa en el trimestre:
1, Capacitación  préstamo
Fecha: 24/09/2020.
2.Capacitación SIC
Fecha: 28/09/2020
3. Mesa de Trabajo
Fecha: 28/09/2020
4. Asistencias Técnicas para la implementación y ajustes de las TRD
</t>
  </si>
  <si>
    <t>De las 3 actividades convocadas por la Dirección Administrativa, la Oficina de Asuntos Disciplinarios asistió a 2</t>
  </si>
  <si>
    <t>El proceso alcanzó un 89% de cumplimiento de la meta anual programada</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</si>
  <si>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</si>
  <si>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</si>
  <si>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</si>
  <si>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</si>
  <si>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</si>
  <si>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</si>
  <si>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</si>
  <si>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 xml:space="preserve">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 </t>
  </si>
  <si>
    <t>Archivo de gestión de la oficina asesora de planeación</t>
  </si>
  <si>
    <t>Un documento de caracterización de grupos de valor elaborado</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</si>
  <si>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</si>
  <si>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</si>
  <si>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</si>
  <si>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</si>
  <si>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</si>
  <si>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</si>
  <si>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El proceso registró una buena práctica de REPOSITORIO cuyo objetivo es evitar decisiones contradictorias dentro de la misma dependencia y tener líneas de decisión.</t>
  </si>
  <si>
    <t>Reporte Oficina Asesora de Planeación</t>
  </si>
  <si>
    <t>TOTAL PLAN DE GESTIÓN</t>
  </si>
  <si>
    <t>CUMPLIMIENTO PRIMER TRIMESTRE</t>
  </si>
  <si>
    <t>SEGUNDO TRIMESTRE</t>
  </si>
  <si>
    <t>TERCER TRIMESTRE</t>
  </si>
  <si>
    <t>CUARTO TRIMESTRE</t>
  </si>
  <si>
    <t>Porcentaje de Cumplimiento PLAN DE GESTIÓN 2020</t>
  </si>
  <si>
    <t xml:space="preserve">ELABORÓ: </t>
  </si>
  <si>
    <t xml:space="preserve">REVISÓ: </t>
  </si>
  <si>
    <t>APROBÓ:</t>
  </si>
  <si>
    <r>
      <rPr>
        <b/>
        <sz val="12"/>
        <color indexed="8"/>
        <rFont val="Garamond"/>
        <family val="1"/>
      </rPr>
      <t xml:space="preserve">Nombre:    CLAUDIA SALAMANCA PINZON O.A.D        </t>
    </r>
    <r>
      <rPr>
        <sz val="12"/>
        <color indexed="8"/>
        <rFont val="Garamond"/>
        <family val="1"/>
      </rPr>
      <t xml:space="preserve">
</t>
    </r>
  </si>
  <si>
    <r>
      <t>Nombre:</t>
    </r>
    <r>
      <rPr>
        <sz val="12"/>
        <color indexed="8"/>
        <rFont val="Garamond"/>
        <family val="1"/>
      </rPr>
      <t xml:space="preserve"> </t>
    </r>
    <r>
      <rPr>
        <b/>
        <sz val="12"/>
        <color theme="1"/>
        <rFont val="Garamond"/>
        <family val="1"/>
      </rPr>
      <t>MARTHA S QUIROGA   OAP</t>
    </r>
  </si>
  <si>
    <r>
      <t>Nombre:</t>
    </r>
    <r>
      <rPr>
        <b/>
        <sz val="12"/>
        <color indexed="8"/>
        <rFont val="Garamond"/>
        <family val="1"/>
      </rPr>
      <t xml:space="preserve">   MATILDE NIETO
</t>
    </r>
  </si>
  <si>
    <t>SE APROBÓ Y REMITIO EL PLAN DE GESTION DEL PROCESO MEDIANTE CASO HOLA Nº 88119</t>
  </si>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</sst>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00&quot;    &quot;;\-* #,##0.00&quot;    &quot;;* \-#&quot;    &quot;;@\ "/>
  </numFmts>
  <fonts count="2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12"/>
      <name val="Garamond"/>
      <family val="1"/>
    </font>
    <font>
      <sz val="12"/>
      <color indexed="8"/>
      <name val="Garamond"/>
      <family val="1"/>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sz val="12"/>
      <color rgb="FF000000"/>
      <name val="Garamond"/>
      <family val="1"/>
    </font>
    <font>
      <sz val="12"/>
      <color rgb="FF0070C0"/>
      <name val="Garamond"/>
      <family val="1"/>
    </font>
    <font>
      <sz val="12"/>
      <name val="Garamond"/>
      <family val="1"/>
    </font>
    <font>
      <b/>
      <sz val="12"/>
      <color rgb="FF0070C0"/>
      <name val="Garamond"/>
      <family val="1"/>
    </font>
    <font>
      <b/>
      <sz val="12"/>
      <color theme="1"/>
      <name val="Garamond"/>
      <family val="1"/>
    </font>
    <font>
      <b/>
      <sz val="12"/>
      <color indexed="16"/>
      <name val="Garamond"/>
      <family val="1"/>
    </font>
    <font>
      <b/>
      <sz val="12"/>
      <color indexed="8"/>
      <name val="Garamond"/>
      <family val="1"/>
    </font>
    <font>
      <sz val="12"/>
      <color rgb="FFFF0000"/>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9">
    <xf numFmtId="0" fontId="0" fillId="0" borderId="0"/>
    <xf numFmtId="0" fontId="1" fillId="2" borderId="0" applyNumberFormat="0" applyBorder="0" applyAlignment="0" applyProtection="0"/>
    <xf numFmtId="164" fontId="1" fillId="0" borderId="0" applyFill="0" applyBorder="0" applyAlignment="0" applyProtection="0"/>
    <xf numFmtId="0" fontId="1" fillId="0" borderId="0"/>
    <xf numFmtId="9" fontId="7"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94">
    <xf numFmtId="0" fontId="0" fillId="0" borderId="0" xfId="0"/>
    <xf numFmtId="0" fontId="8" fillId="0" borderId="2"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0" fillId="0" borderId="0" xfId="0" applyAlignment="1">
      <alignment wrapText="1"/>
    </xf>
    <xf numFmtId="0" fontId="8" fillId="0" borderId="3"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9" fillId="0" borderId="0" xfId="0" applyFont="1" applyAlignment="1">
      <alignment horizontal="justify"/>
    </xf>
    <xf numFmtId="0" fontId="10" fillId="8" borderId="7" xfId="0" applyFont="1" applyFill="1" applyBorder="1" applyAlignment="1">
      <alignment horizontal="justify" vertical="center" wrapText="1"/>
    </xf>
    <xf numFmtId="0" fontId="10" fillId="5" borderId="7" xfId="0" applyFont="1" applyFill="1" applyBorder="1" applyAlignment="1">
      <alignment horizontal="justify"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horizontal="justify" vertical="center" wrapText="1"/>
    </xf>
    <xf numFmtId="0" fontId="10" fillId="9" borderId="7" xfId="0" applyFont="1" applyFill="1" applyBorder="1" applyAlignment="1">
      <alignment horizontal="justify" vertical="center" wrapText="1"/>
    </xf>
    <xf numFmtId="0" fontId="10" fillId="9" borderId="8" xfId="0" applyFont="1" applyFill="1" applyBorder="1" applyAlignment="1">
      <alignment horizontal="justify" vertical="center" wrapText="1"/>
    </xf>
    <xf numFmtId="0" fontId="4" fillId="10" borderId="9"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1"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10" fillId="12" borderId="10" xfId="0" applyFont="1" applyFill="1" applyBorder="1" applyAlignment="1">
      <alignment horizontal="justify" vertical="center" wrapText="1"/>
    </xf>
    <xf numFmtId="0" fontId="10" fillId="12" borderId="7" xfId="0" applyFont="1" applyFill="1" applyBorder="1" applyAlignment="1">
      <alignment horizontal="justify" vertical="center" wrapText="1"/>
    </xf>
    <xf numFmtId="0" fontId="4" fillId="12" borderId="1" xfId="0" applyFont="1" applyFill="1" applyBorder="1" applyAlignment="1">
      <alignment vertical="center" wrapText="1"/>
    </xf>
    <xf numFmtId="0" fontId="10" fillId="13" borderId="9" xfId="0" applyFont="1" applyFill="1" applyBorder="1" applyAlignment="1">
      <alignment horizontal="justify" vertical="center" wrapText="1"/>
    </xf>
    <xf numFmtId="0" fontId="10" fillId="13" borderId="7" xfId="0" applyFont="1" applyFill="1" applyBorder="1" applyAlignment="1">
      <alignment horizontal="justify" vertical="center" wrapText="1"/>
    </xf>
    <xf numFmtId="0" fontId="4" fillId="13" borderId="7" xfId="0" applyFont="1" applyFill="1" applyBorder="1" applyAlignment="1">
      <alignment horizontal="justify" vertical="center" wrapText="1"/>
    </xf>
    <xf numFmtId="0" fontId="11" fillId="13" borderId="7" xfId="0" applyFont="1" applyFill="1" applyBorder="1" applyAlignment="1">
      <alignment horizontal="justify" vertical="center" wrapText="1"/>
    </xf>
    <xf numFmtId="0" fontId="10" fillId="13" borderId="11" xfId="0" applyFont="1" applyFill="1" applyBorder="1" applyAlignment="1">
      <alignment horizontal="left" vertical="center" wrapText="1"/>
    </xf>
    <xf numFmtId="0" fontId="10" fillId="13" borderId="8" xfId="0" applyFont="1" applyFill="1" applyBorder="1" applyAlignment="1">
      <alignment horizontal="justify" vertical="center" wrapText="1"/>
    </xf>
    <xf numFmtId="0" fontId="4" fillId="13" borderId="9" xfId="0" applyFont="1" applyFill="1" applyBorder="1" applyAlignment="1">
      <alignment horizontal="justify" vertical="center" wrapText="1"/>
    </xf>
    <xf numFmtId="0" fontId="4" fillId="13" borderId="8" xfId="0" applyFont="1" applyFill="1" applyBorder="1" applyAlignment="1">
      <alignment horizontal="justify" vertical="center" wrapText="1"/>
    </xf>
    <xf numFmtId="9" fontId="12" fillId="5" borderId="1" xfId="4" applyFont="1" applyFill="1" applyBorder="1" applyAlignment="1">
      <alignment horizontal="center" vertical="center" wrapText="1"/>
    </xf>
    <xf numFmtId="0" fontId="12" fillId="5" borderId="1" xfId="4" applyNumberFormat="1" applyFont="1" applyFill="1" applyBorder="1" applyAlignment="1">
      <alignment horizontal="center" vertical="center" wrapText="1"/>
    </xf>
    <xf numFmtId="1" fontId="12" fillId="5" borderId="1" xfId="4" applyNumberFormat="1" applyFont="1" applyFill="1" applyBorder="1" applyAlignment="1">
      <alignment horizontal="center" vertical="center" wrapText="1"/>
    </xf>
    <xf numFmtId="0" fontId="12" fillId="5" borderId="1" xfId="0" applyFont="1" applyFill="1" applyBorder="1" applyAlignment="1" applyProtection="1">
      <alignment horizontal="center" vertical="center" wrapText="1"/>
      <protection locked="0"/>
    </xf>
    <xf numFmtId="0" fontId="12" fillId="5" borderId="1" xfId="0" applyFont="1" applyFill="1" applyBorder="1" applyAlignment="1">
      <alignment vertical="center" wrapText="1"/>
    </xf>
    <xf numFmtId="0" fontId="12" fillId="5" borderId="1" xfId="0" applyFont="1" applyFill="1" applyBorder="1" applyAlignment="1" applyProtection="1">
      <alignment vertical="center" wrapText="1"/>
      <protection locked="0"/>
    </xf>
    <xf numFmtId="0" fontId="13" fillId="0" borderId="1" xfId="0" applyFont="1" applyBorder="1" applyAlignment="1">
      <alignment horizontal="justify"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5" fillId="5" borderId="13" xfId="0"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0" fontId="14" fillId="0" borderId="3" xfId="0" applyFont="1" applyBorder="1" applyAlignment="1" applyProtection="1">
      <alignment horizontal="center" vertical="center" wrapText="1"/>
      <protection locked="0"/>
    </xf>
    <xf numFmtId="0" fontId="14" fillId="0" borderId="3" xfId="0" applyFont="1" applyBorder="1" applyAlignment="1" applyProtection="1">
      <alignment horizontal="justify" vertical="center" wrapText="1"/>
      <protection locked="0"/>
    </xf>
    <xf numFmtId="9" fontId="14" fillId="0" borderId="3" xfId="4" applyFont="1" applyBorder="1" applyAlignment="1">
      <alignment horizontal="center" vertical="center" wrapText="1"/>
    </xf>
    <xf numFmtId="9" fontId="14" fillId="0" borderId="3" xfId="0" applyNumberFormat="1" applyFont="1" applyBorder="1" applyAlignment="1" applyProtection="1">
      <alignment horizontal="justify" vertical="center" wrapText="1"/>
      <protection locked="0"/>
    </xf>
    <xf numFmtId="0" fontId="14" fillId="0" borderId="1" xfId="0" applyFont="1" applyBorder="1" applyAlignment="1" applyProtection="1">
      <alignment horizontal="justify" vertical="center" wrapText="1"/>
      <protection locked="0"/>
    </xf>
    <xf numFmtId="9" fontId="14" fillId="0" borderId="1" xfId="4"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0" borderId="5" xfId="0" applyFont="1" applyBorder="1" applyAlignment="1" applyProtection="1">
      <alignment horizontal="justify" vertical="center" wrapText="1"/>
      <protection locked="0"/>
    </xf>
    <xf numFmtId="9" fontId="14" fillId="0" borderId="5" xfId="4" applyFont="1" applyBorder="1" applyAlignment="1">
      <alignment horizontal="center" vertical="center" wrapText="1"/>
    </xf>
    <xf numFmtId="0" fontId="14" fillId="0" borderId="5" xfId="0" applyFont="1" applyBorder="1" applyAlignment="1" applyProtection="1">
      <alignment horizontal="center" vertical="center" wrapText="1"/>
      <protection locked="0"/>
    </xf>
    <xf numFmtId="10" fontId="5" fillId="5" borderId="5" xfId="4" applyNumberFormat="1"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4" fillId="5" borderId="20" xfId="0" applyFont="1" applyFill="1" applyBorder="1" applyAlignment="1" applyProtection="1">
      <alignment horizontal="center" vertical="center" wrapText="1"/>
      <protection locked="0"/>
    </xf>
    <xf numFmtId="1" fontId="12" fillId="5" borderId="1" xfId="0" applyNumberFormat="1" applyFont="1" applyFill="1" applyBorder="1" applyAlignment="1">
      <alignment horizontal="center" vertical="center" wrapText="1"/>
    </xf>
    <xf numFmtId="0" fontId="15" fillId="5" borderId="0" xfId="0" applyFont="1" applyFill="1" applyBorder="1" applyAlignment="1">
      <alignment horizontal="left" vertical="center" wrapText="1"/>
    </xf>
    <xf numFmtId="9" fontId="14" fillId="5" borderId="6" xfId="4" applyNumberFormat="1" applyFont="1" applyFill="1" applyBorder="1" applyAlignment="1" applyProtection="1">
      <alignment horizontal="center" vertical="center" wrapText="1"/>
      <protection locked="0"/>
    </xf>
    <xf numFmtId="9" fontId="16" fillId="5" borderId="6" xfId="4" applyFont="1" applyFill="1" applyBorder="1" applyAlignment="1">
      <alignment horizontal="center" vertical="center" wrapText="1"/>
    </xf>
    <xf numFmtId="0" fontId="14" fillId="5" borderId="6" xfId="0" applyFont="1" applyFill="1" applyBorder="1" applyAlignment="1" applyProtection="1">
      <alignment horizontal="center" vertical="center" wrapText="1"/>
      <protection locked="0"/>
    </xf>
    <xf numFmtId="9" fontId="14" fillId="0" borderId="1" xfId="0" applyNumberFormat="1" applyFont="1" applyBorder="1" applyAlignment="1" applyProtection="1">
      <alignment horizontal="center" vertical="center" wrapText="1"/>
      <protection locked="0"/>
    </xf>
    <xf numFmtId="9" fontId="14" fillId="5" borderId="6" xfId="0" applyNumberFormat="1" applyFont="1" applyFill="1" applyBorder="1" applyAlignment="1">
      <alignment horizontal="center" vertical="center" wrapText="1"/>
    </xf>
    <xf numFmtId="9" fontId="16" fillId="5" borderId="6" xfId="0" applyNumberFormat="1" applyFont="1" applyFill="1" applyBorder="1" applyAlignment="1">
      <alignment horizontal="center" vertical="center" wrapText="1"/>
    </xf>
    <xf numFmtId="0" fontId="14" fillId="5" borderId="6" xfId="0" applyFont="1" applyFill="1" applyBorder="1" applyAlignment="1">
      <alignment horizontal="center" vertical="center" wrapText="1"/>
    </xf>
    <xf numFmtId="0" fontId="12" fillId="0" borderId="0" xfId="0" applyFont="1"/>
    <xf numFmtId="0" fontId="17" fillId="0" borderId="0" xfId="0" applyFont="1"/>
    <xf numFmtId="0" fontId="12" fillId="5" borderId="0" xfId="0" applyFont="1" applyFill="1"/>
    <xf numFmtId="0" fontId="17" fillId="5" borderId="0" xfId="0" applyFont="1" applyFill="1"/>
    <xf numFmtId="0" fontId="18" fillId="21" borderId="13" xfId="0" applyFont="1" applyFill="1" applyBorder="1" applyAlignment="1">
      <alignment horizontal="center" vertical="center" wrapText="1"/>
    </xf>
    <xf numFmtId="0" fontId="6" fillId="5" borderId="0" xfId="0" applyFont="1" applyFill="1" applyBorder="1" applyAlignment="1">
      <alignment horizontal="center"/>
    </xf>
    <xf numFmtId="0" fontId="19" fillId="5" borderId="0" xfId="0" applyFont="1" applyFill="1" applyBorder="1" applyAlignment="1">
      <alignment horizontal="center"/>
    </xf>
    <xf numFmtId="0" fontId="12" fillId="0" borderId="1" xfId="0" applyFont="1" applyBorder="1" applyAlignment="1">
      <alignment horizontal="center" vertical="center"/>
    </xf>
    <xf numFmtId="0" fontId="12" fillId="0" borderId="0" xfId="0" applyFont="1" applyAlignment="1">
      <alignment horizontal="center"/>
    </xf>
    <xf numFmtId="0" fontId="12" fillId="5" borderId="0" xfId="0" applyFont="1" applyFill="1" applyAlignment="1">
      <alignment horizontal="center"/>
    </xf>
    <xf numFmtId="0" fontId="5" fillId="7" borderId="13"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vertical="center" wrapText="1"/>
    </xf>
    <xf numFmtId="0" fontId="17" fillId="6" borderId="1" xfId="0" applyFont="1" applyFill="1" applyBorder="1"/>
    <xf numFmtId="0" fontId="15" fillId="5" borderId="1" xfId="4" applyNumberFormat="1" applyFont="1" applyFill="1" applyBorder="1" applyAlignment="1">
      <alignment horizontal="center" vertical="center" wrapText="1"/>
    </xf>
    <xf numFmtId="9" fontId="5" fillId="5" borderId="1" xfId="4" applyFont="1" applyFill="1" applyBorder="1" applyAlignment="1">
      <alignment horizontal="center" vertical="center" wrapText="1"/>
    </xf>
    <xf numFmtId="0" fontId="12" fillId="5" borderId="1" xfId="0" applyFont="1" applyFill="1" applyBorder="1" applyAlignment="1" applyProtection="1">
      <alignment horizontal="justify" vertical="center" wrapText="1"/>
      <protection locked="0"/>
    </xf>
    <xf numFmtId="0" fontId="12" fillId="5" borderId="1" xfId="4" applyNumberFormat="1" applyFont="1" applyFill="1" applyBorder="1" applyAlignment="1" applyProtection="1">
      <alignment horizontal="center" vertical="center" wrapText="1"/>
      <protection locked="0"/>
    </xf>
    <xf numFmtId="9" fontId="15" fillId="5" borderId="1" xfId="4" applyFont="1" applyFill="1" applyBorder="1" applyAlignment="1">
      <alignment horizontal="center" vertical="center" wrapText="1"/>
    </xf>
    <xf numFmtId="0" fontId="12"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0" fontId="12" fillId="0" borderId="1" xfId="0" applyFont="1" applyBorder="1" applyAlignment="1">
      <alignment vertical="center" wrapText="1"/>
    </xf>
    <xf numFmtId="9" fontId="5" fillId="5" borderId="1" xfId="4"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9" fontId="14" fillId="0" borderId="6" xfId="0" applyNumberFormat="1" applyFont="1" applyBorder="1" applyAlignment="1">
      <alignment horizontal="center" vertical="center" wrapText="1"/>
    </xf>
    <xf numFmtId="0" fontId="14" fillId="0" borderId="6" xfId="0" applyFont="1" applyBorder="1" applyAlignment="1">
      <alignment vertical="center" wrapText="1"/>
    </xf>
    <xf numFmtId="9" fontId="14" fillId="5" borderId="6" xfId="4" applyFont="1" applyFill="1" applyBorder="1" applyAlignment="1">
      <alignment horizontal="center" vertical="center" wrapText="1"/>
    </xf>
    <xf numFmtId="9" fontId="16" fillId="5" borderId="6" xfId="4" applyFont="1" applyFill="1" applyBorder="1" applyAlignment="1" applyProtection="1">
      <alignment horizontal="center" vertical="center" wrapText="1"/>
      <protection locked="0"/>
    </xf>
    <xf numFmtId="0" fontId="14" fillId="0" borderId="1" xfId="4" applyNumberFormat="1" applyFont="1" applyBorder="1" applyAlignment="1">
      <alignment horizontal="center" vertical="center" wrapText="1"/>
    </xf>
    <xf numFmtId="9" fontId="14" fillId="5" borderId="6" xfId="0" applyNumberFormat="1" applyFont="1" applyFill="1" applyBorder="1" applyAlignment="1" applyProtection="1">
      <alignment horizontal="center" vertical="center" wrapText="1"/>
      <protection locked="0"/>
    </xf>
    <xf numFmtId="1" fontId="14" fillId="0" borderId="1" xfId="0" applyNumberFormat="1"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1" fontId="14" fillId="5" borderId="6" xfId="4" applyNumberFormat="1" applyFont="1" applyFill="1" applyBorder="1" applyAlignment="1">
      <alignment horizontal="center" vertical="center" wrapText="1"/>
    </xf>
    <xf numFmtId="0" fontId="14" fillId="0" borderId="5" xfId="4" applyNumberFormat="1" applyFont="1" applyBorder="1" applyAlignment="1">
      <alignment horizontal="center" vertical="center" wrapText="1"/>
    </xf>
    <xf numFmtId="9" fontId="14" fillId="0" borderId="5" xfId="0" applyNumberFormat="1" applyFont="1" applyBorder="1" applyAlignment="1" applyProtection="1">
      <alignment horizontal="center" vertical="center" wrapText="1"/>
      <protection locked="0"/>
    </xf>
    <xf numFmtId="0" fontId="5" fillId="5" borderId="14" xfId="0" applyFont="1" applyFill="1" applyBorder="1" applyAlignment="1">
      <alignment horizontal="center" vertical="center" wrapText="1"/>
    </xf>
    <xf numFmtId="9" fontId="17" fillId="5" borderId="5" xfId="4" applyFont="1" applyFill="1" applyBorder="1" applyAlignment="1" applyProtection="1">
      <alignment horizontal="center" vertical="center" wrapText="1"/>
      <protection locked="0"/>
    </xf>
    <xf numFmtId="9" fontId="5" fillId="5" borderId="5" xfId="4" applyNumberFormat="1" applyFont="1" applyFill="1" applyBorder="1" applyAlignment="1">
      <alignment horizontal="center" vertical="center" wrapText="1"/>
    </xf>
    <xf numFmtId="10" fontId="15" fillId="5" borderId="5" xfId="4" applyNumberFormat="1" applyFont="1" applyFill="1" applyBorder="1" applyAlignment="1">
      <alignment horizontal="center" vertical="center" wrapText="1"/>
    </xf>
    <xf numFmtId="9" fontId="15" fillId="5" borderId="5" xfId="4" applyFont="1" applyFill="1" applyBorder="1" applyAlignment="1">
      <alignment horizontal="center" vertical="center" wrapText="1"/>
    </xf>
    <xf numFmtId="0" fontId="12" fillId="5" borderId="0" xfId="0" applyFont="1" applyFill="1" applyBorder="1" applyAlignment="1">
      <alignment vertical="center" wrapText="1"/>
    </xf>
    <xf numFmtId="9" fontId="15" fillId="5" borderId="0" xfId="4" applyFont="1" applyFill="1" applyBorder="1" applyAlignment="1">
      <alignment horizontal="center" vertical="center" wrapText="1"/>
    </xf>
    <xf numFmtId="0" fontId="12" fillId="5" borderId="0" xfId="0" applyFont="1" applyFill="1" applyBorder="1"/>
    <xf numFmtId="9" fontId="5" fillId="5" borderId="0" xfId="4" applyFont="1" applyFill="1" applyBorder="1" applyAlignment="1">
      <alignment horizontal="center" vertical="center" wrapText="1"/>
    </xf>
    <xf numFmtId="0" fontId="17" fillId="5" borderId="0" xfId="0" applyFont="1" applyFill="1" applyBorder="1" applyAlignment="1">
      <alignment vertical="top" wrapText="1"/>
    </xf>
    <xf numFmtId="0" fontId="17" fillId="5" borderId="0" xfId="0" applyFont="1" applyFill="1" applyBorder="1" applyAlignment="1">
      <alignment horizontal="center" vertical="center" wrapText="1"/>
    </xf>
    <xf numFmtId="0" fontId="12" fillId="5" borderId="0" xfId="0" applyFont="1" applyFill="1" applyAlignment="1">
      <alignment vertical="top" wrapText="1"/>
    </xf>
    <xf numFmtId="0" fontId="17" fillId="5" borderId="0" xfId="0" applyFont="1" applyFill="1" applyAlignment="1">
      <alignment vertical="top" wrapText="1"/>
    </xf>
    <xf numFmtId="0" fontId="20" fillId="0" borderId="0" xfId="0" applyFont="1"/>
    <xf numFmtId="0" fontId="17" fillId="5" borderId="0" xfId="0" applyFont="1" applyFill="1" applyBorder="1" applyAlignment="1">
      <alignment horizontal="right" vertical="center" wrapText="1"/>
    </xf>
    <xf numFmtId="0" fontId="5" fillId="10"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12" fillId="5" borderId="5" xfId="0" applyFont="1" applyFill="1" applyBorder="1" applyAlignment="1" applyProtection="1">
      <alignment horizontal="center" vertical="center" wrapText="1"/>
      <protection locked="0"/>
    </xf>
    <xf numFmtId="0" fontId="5" fillId="5" borderId="0"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2" fillId="5" borderId="1" xfId="0" applyFont="1" applyFill="1" applyBorder="1" applyAlignment="1">
      <alignment horizontal="center" vertical="top" wrapText="1"/>
    </xf>
    <xf numFmtId="0" fontId="19" fillId="7" borderId="13"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8" fillId="21" borderId="1" xfId="0" applyFont="1" applyFill="1" applyBorder="1" applyAlignment="1">
      <alignment horizontal="center" vertical="center" wrapText="1"/>
    </xf>
    <xf numFmtId="0" fontId="15" fillId="22" borderId="1" xfId="0" applyFont="1" applyFill="1" applyBorder="1" applyAlignment="1" applyProtection="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7" xfId="0" applyFont="1" applyBorder="1" applyAlignment="1">
      <alignment horizontal="center" vertical="center" wrapText="1"/>
    </xf>
    <xf numFmtId="0" fontId="5" fillId="5" borderId="0" xfId="0" applyFont="1" applyFill="1" applyBorder="1" applyAlignment="1">
      <alignment horizontal="center"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7" xfId="0" applyFont="1" applyBorder="1" applyAlignment="1">
      <alignment horizontal="left" vertical="center" wrapText="1"/>
    </xf>
    <xf numFmtId="22" fontId="17" fillId="20" borderId="18" xfId="0" applyNumberFormat="1" applyFont="1" applyFill="1" applyBorder="1" applyAlignment="1">
      <alignment horizontal="center" vertical="center"/>
    </xf>
    <xf numFmtId="22" fontId="17" fillId="20" borderId="19" xfId="0" applyNumberFormat="1" applyFont="1" applyFill="1" applyBorder="1" applyAlignment="1">
      <alignment horizontal="center" vertical="center"/>
    </xf>
    <xf numFmtId="22" fontId="17" fillId="20" borderId="7" xfId="0" applyNumberFormat="1" applyFont="1" applyFill="1" applyBorder="1" applyAlignment="1">
      <alignment horizontal="center" vertical="center"/>
    </xf>
    <xf numFmtId="0" fontId="17" fillId="9" borderId="21" xfId="0" applyFont="1" applyFill="1" applyBorder="1" applyAlignment="1">
      <alignment horizontal="center" vertical="center"/>
    </xf>
    <xf numFmtId="0" fontId="17" fillId="9" borderId="22" xfId="0" applyFont="1" applyFill="1" applyBorder="1" applyAlignment="1">
      <alignment horizontal="center" vertical="center"/>
    </xf>
    <xf numFmtId="0" fontId="17" fillId="9" borderId="11" xfId="0" applyFont="1" applyFill="1" applyBorder="1" applyAlignment="1">
      <alignment horizontal="center" vertical="center"/>
    </xf>
    <xf numFmtId="0" fontId="19" fillId="5" borderId="0" xfId="0" applyFont="1" applyFill="1" applyBorder="1" applyAlignment="1">
      <alignment horizontal="center" vertical="center" wrapText="1"/>
    </xf>
    <xf numFmtId="0" fontId="17" fillId="5" borderId="0" xfId="0" applyFont="1" applyFill="1" applyBorder="1" applyAlignment="1">
      <alignment horizontal="right" vertical="center" wrapText="1"/>
    </xf>
    <xf numFmtId="0" fontId="5" fillId="5" borderId="1" xfId="0" applyFont="1" applyFill="1" applyBorder="1" applyAlignment="1">
      <alignment horizontal="center" vertical="center" wrapText="1"/>
    </xf>
    <xf numFmtId="0" fontId="18" fillId="21" borderId="15" xfId="0" applyFont="1" applyFill="1" applyBorder="1" applyAlignment="1">
      <alignment horizontal="center" vertical="center" wrapText="1"/>
    </xf>
    <xf numFmtId="0" fontId="18" fillId="21" borderId="3" xfId="0" applyFont="1" applyFill="1" applyBorder="1" applyAlignment="1">
      <alignment horizontal="center" vertical="center" wrapText="1"/>
    </xf>
    <xf numFmtId="0" fontId="18" fillId="21" borderId="16" xfId="0" applyFont="1" applyFill="1" applyBorder="1" applyAlignment="1">
      <alignment horizontal="center" vertical="center" wrapText="1"/>
    </xf>
    <xf numFmtId="0" fontId="18" fillId="21" borderId="1" xfId="0" applyFont="1" applyFill="1" applyBorder="1" applyAlignment="1">
      <alignment horizontal="center" vertical="center" wrapText="1"/>
    </xf>
    <xf numFmtId="0" fontId="18" fillId="21" borderId="12" xfId="0" applyFont="1" applyFill="1" applyBorder="1" applyAlignment="1">
      <alignment horizontal="center" vertical="center" wrapText="1"/>
    </xf>
    <xf numFmtId="0" fontId="15" fillId="22" borderId="1" xfId="0" applyFont="1" applyFill="1" applyBorder="1" applyAlignment="1" applyProtection="1">
      <alignment horizontal="center" vertical="center" wrapText="1"/>
    </xf>
    <xf numFmtId="9" fontId="15" fillId="5" borderId="5" xfId="4" applyFont="1" applyFill="1" applyBorder="1" applyAlignment="1" applyProtection="1">
      <alignment horizontal="center" vertical="center" wrapText="1"/>
      <protection locked="0"/>
    </xf>
    <xf numFmtId="9" fontId="15" fillId="5" borderId="17" xfId="4" applyFont="1" applyFill="1" applyBorder="1" applyAlignment="1" applyProtection="1">
      <alignment horizontal="center" vertical="center" wrapText="1"/>
      <protection locked="0"/>
    </xf>
    <xf numFmtId="0" fontId="17" fillId="18" borderId="5" xfId="0" applyFont="1" applyFill="1" applyBorder="1" applyAlignment="1" applyProtection="1">
      <alignment horizontal="center" vertical="center" wrapText="1"/>
      <protection locked="0"/>
    </xf>
    <xf numFmtId="0" fontId="17" fillId="17" borderId="5"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19" fillId="7" borderId="1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2" fillId="5" borderId="0" xfId="0" applyFont="1" applyFill="1" applyBorder="1" applyAlignment="1">
      <alignment horizontal="center"/>
    </xf>
    <xf numFmtId="0" fontId="19" fillId="6" borderId="3"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2" fillId="5" borderId="1" xfId="0" applyFont="1" applyFill="1" applyBorder="1" applyAlignment="1">
      <alignment horizontal="center" vertical="top" wrapText="1"/>
    </xf>
    <xf numFmtId="0" fontId="17" fillId="5" borderId="1"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17" fillId="5" borderId="0" xfId="0" applyFont="1" applyFill="1" applyBorder="1" applyAlignment="1">
      <alignment horizontal="justify" vertical="center" wrapText="1"/>
    </xf>
    <xf numFmtId="0" fontId="19" fillId="14" borderId="3"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19" fillId="16" borderId="1" xfId="0" applyFont="1" applyFill="1" applyBorder="1" applyAlignment="1">
      <alignment horizontal="center" vertical="center" wrapText="1"/>
    </xf>
    <xf numFmtId="0" fontId="19" fillId="16" borderId="12"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0" borderId="3" xfId="0" applyFont="1" applyFill="1" applyBorder="1" applyAlignment="1">
      <alignment horizontal="center" vertical="center" wrapText="1"/>
    </xf>
    <xf numFmtId="0" fontId="17" fillId="19" borderId="5" xfId="0" applyFont="1" applyFill="1" applyBorder="1" applyAlignment="1" applyProtection="1">
      <alignment horizontal="center" vertical="center" wrapText="1"/>
      <protection locked="0"/>
    </xf>
    <xf numFmtId="0" fontId="17" fillId="10" borderId="5" xfId="0" applyFont="1" applyFill="1" applyBorder="1" applyAlignment="1" applyProtection="1">
      <alignment horizontal="center" vertical="center" wrapText="1"/>
      <protection locked="0"/>
    </xf>
    <xf numFmtId="0" fontId="19" fillId="16" borderId="3" xfId="0" applyFont="1" applyFill="1" applyBorder="1" applyAlignment="1">
      <alignment horizontal="center" vertical="center" wrapText="1"/>
    </xf>
    <xf numFmtId="0" fontId="19" fillId="16" borderId="16"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4000000}"/>
    <cellStyle name="Porcentual 2" xfId="6" xr:uid="{00000000-0005-0000-0000-000006000000}"/>
    <cellStyle name="Rojo" xfId="7" xr:uid="{00000000-0005-0000-0000-000007000000}"/>
    <cellStyle name="Verde" xfId="8" xr:uid="{00000000-0005-0000-0000-000008000000}"/>
  </cellStyles>
  <dxfs count="51">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10</xdr:row>
      <xdr:rowOff>0</xdr:rowOff>
    </xdr:from>
    <xdr:to>
      <xdr:col>5</xdr:col>
      <xdr:colOff>295275</xdr:colOff>
      <xdr:row>11</xdr:row>
      <xdr:rowOff>0</xdr:rowOff>
    </xdr:to>
    <xdr:sp macro="" textlink="">
      <xdr:nvSpPr>
        <xdr:cNvPr id="2271" name="AutoShape 38" descr="Resultado de imagen para boton agregar icono">
          <a:extLst>
            <a:ext uri="{FF2B5EF4-FFF2-40B4-BE49-F238E27FC236}">
              <a16:creationId xmlns:a16="http://schemas.microsoft.com/office/drawing/2014/main" id="{07E05E2A-87BC-4590-9562-0FFE00DE2225}"/>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295275</xdr:colOff>
      <xdr:row>11</xdr:row>
      <xdr:rowOff>0</xdr:rowOff>
    </xdr:to>
    <xdr:sp macro="" textlink="">
      <xdr:nvSpPr>
        <xdr:cNvPr id="2272" name="AutoShape 39" descr="Resultado de imagen para boton agregar icono">
          <a:extLst>
            <a:ext uri="{FF2B5EF4-FFF2-40B4-BE49-F238E27FC236}">
              <a16:creationId xmlns:a16="http://schemas.microsoft.com/office/drawing/2014/main" id="{0D895647-F3E5-4ECA-BAFB-A8274753D41B}"/>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295275</xdr:colOff>
      <xdr:row>11</xdr:row>
      <xdr:rowOff>0</xdr:rowOff>
    </xdr:to>
    <xdr:sp macro="" textlink="">
      <xdr:nvSpPr>
        <xdr:cNvPr id="2273" name="AutoShape 40" descr="Resultado de imagen para boton agregar icono">
          <a:extLst>
            <a:ext uri="{FF2B5EF4-FFF2-40B4-BE49-F238E27FC236}">
              <a16:creationId xmlns:a16="http://schemas.microsoft.com/office/drawing/2014/main" id="{E923ECBD-C058-4A5E-9D83-C7800A65EECC}"/>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295275</xdr:colOff>
      <xdr:row>11</xdr:row>
      <xdr:rowOff>0</xdr:rowOff>
    </xdr:to>
    <xdr:sp macro="" textlink="">
      <xdr:nvSpPr>
        <xdr:cNvPr id="2274" name="AutoShape 42" descr="Z">
          <a:extLst>
            <a:ext uri="{FF2B5EF4-FFF2-40B4-BE49-F238E27FC236}">
              <a16:creationId xmlns:a16="http://schemas.microsoft.com/office/drawing/2014/main" id="{401ECB75-F2D8-465E-823E-5E7287181AE3}"/>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0</xdr:colOff>
      <xdr:row>6</xdr:row>
      <xdr:rowOff>420687</xdr:rowOff>
    </xdr:to>
    <xdr:sp macro="" textlink="">
      <xdr:nvSpPr>
        <xdr:cNvPr id="6" name="AutoShape 38" descr="Resultado de imagen para boton agregar icono">
          <a:extLst>
            <a:ext uri="{FF2B5EF4-FFF2-40B4-BE49-F238E27FC236}">
              <a16:creationId xmlns:a16="http://schemas.microsoft.com/office/drawing/2014/main" id="{9D05FD56-C44F-4B86-9BC5-FF0AB1743EB9}"/>
            </a:ext>
          </a:extLst>
        </xdr:cNvPr>
        <xdr:cNvSpPr>
          <a:spLocks noChangeAspect="1" noChangeArrowheads="1"/>
        </xdr:cNvSpPr>
      </xdr:nvSpPr>
      <xdr:spPr bwMode="auto">
        <a:xfrm>
          <a:off x="13782675" y="24955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0</xdr:colOff>
      <xdr:row>6</xdr:row>
      <xdr:rowOff>420687</xdr:rowOff>
    </xdr:to>
    <xdr:sp macro="" textlink="">
      <xdr:nvSpPr>
        <xdr:cNvPr id="7" name="AutoShape 39" descr="Resultado de imagen para boton agregar icono">
          <a:extLst>
            <a:ext uri="{FF2B5EF4-FFF2-40B4-BE49-F238E27FC236}">
              <a16:creationId xmlns:a16="http://schemas.microsoft.com/office/drawing/2014/main" id="{E5A68078-289D-4230-A761-F8DE95F6A522}"/>
            </a:ext>
          </a:extLst>
        </xdr:cNvPr>
        <xdr:cNvSpPr>
          <a:spLocks noChangeAspect="1" noChangeArrowheads="1"/>
        </xdr:cNvSpPr>
      </xdr:nvSpPr>
      <xdr:spPr bwMode="auto">
        <a:xfrm>
          <a:off x="13782675" y="24955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0</xdr:colOff>
      <xdr:row>6</xdr:row>
      <xdr:rowOff>420687</xdr:rowOff>
    </xdr:to>
    <xdr:sp macro="" textlink="">
      <xdr:nvSpPr>
        <xdr:cNvPr id="8" name="AutoShape 40" descr="Resultado de imagen para boton agregar icono">
          <a:extLst>
            <a:ext uri="{FF2B5EF4-FFF2-40B4-BE49-F238E27FC236}">
              <a16:creationId xmlns:a16="http://schemas.microsoft.com/office/drawing/2014/main" id="{CF3034B9-930D-4992-8D09-7AAE8E38E284}"/>
            </a:ext>
          </a:extLst>
        </xdr:cNvPr>
        <xdr:cNvSpPr>
          <a:spLocks noChangeAspect="1" noChangeArrowheads="1"/>
        </xdr:cNvSpPr>
      </xdr:nvSpPr>
      <xdr:spPr bwMode="auto">
        <a:xfrm>
          <a:off x="13782675" y="24955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0</xdr:colOff>
      <xdr:row>6</xdr:row>
      <xdr:rowOff>420687</xdr:rowOff>
    </xdr:to>
    <xdr:sp macro="" textlink="">
      <xdr:nvSpPr>
        <xdr:cNvPr id="9" name="AutoShape 42" descr="Z">
          <a:extLst>
            <a:ext uri="{FF2B5EF4-FFF2-40B4-BE49-F238E27FC236}">
              <a16:creationId xmlns:a16="http://schemas.microsoft.com/office/drawing/2014/main" id="{B41F6CCA-F0FC-4F6B-AF1B-2BCBACDBCAFB}"/>
            </a:ext>
          </a:extLst>
        </xdr:cNvPr>
        <xdr:cNvSpPr>
          <a:spLocks noChangeAspect="1" noChangeArrowheads="1"/>
        </xdr:cNvSpPr>
      </xdr:nvSpPr>
      <xdr:spPr bwMode="auto">
        <a:xfrm>
          <a:off x="13782675" y="24955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10" name="Rectangle 53">
          <a:extLst>
            <a:ext uri="{FF2B5EF4-FFF2-40B4-BE49-F238E27FC236}">
              <a16:creationId xmlns:a16="http://schemas.microsoft.com/office/drawing/2014/main" id="{3D7DE999-C712-41B8-809D-CCC40424E652}"/>
            </a:ext>
          </a:extLst>
        </xdr:cNvPr>
        <xdr:cNvSpPr>
          <a:spLocks noChangeArrowheads="1"/>
        </xdr:cNvSpPr>
      </xdr:nvSpPr>
      <xdr:spPr bwMode="auto">
        <a:xfrm>
          <a:off x="13782675" y="1323975"/>
          <a:ext cx="0" cy="376237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_REVISI_N_ING_LEONARDOMatriz__2"/>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biernobogota.gov.co/transparencia/informacion-interes/publicacion/boletin-juridico-disciplinario/boletin-juridi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2"/>
  <sheetViews>
    <sheetView showGridLines="0" tabSelected="1" topLeftCell="AM15" zoomScale="60" zoomScaleNormal="60" zoomScaleSheetLayoutView="10" workbookViewId="0">
      <selection activeCell="AT19" sqref="AT19"/>
    </sheetView>
  </sheetViews>
  <sheetFormatPr defaultColWidth="0" defaultRowHeight="15.6" zeroHeight="1"/>
  <cols>
    <col min="1" max="1" width="8.85546875" style="76" customWidth="1"/>
    <col min="2" max="2" width="49.85546875" style="68" customWidth="1"/>
    <col min="3" max="3" width="61.42578125" style="68" customWidth="1"/>
    <col min="4" max="4" width="63.140625" style="68" customWidth="1"/>
    <col min="5" max="5" width="39" style="68" customWidth="1"/>
    <col min="6" max="6" width="36" style="68" customWidth="1"/>
    <col min="7" max="7" width="33.85546875" style="68" customWidth="1"/>
    <col min="8" max="8" width="39.7109375" style="68" customWidth="1"/>
    <col min="9" max="9" width="13.42578125" style="68" customWidth="1"/>
    <col min="10" max="10" width="24.28515625" style="68" customWidth="1"/>
    <col min="11" max="11" width="28" style="68" customWidth="1"/>
    <col min="12" max="15" width="11.42578125" style="68" customWidth="1"/>
    <col min="16" max="16" width="24.5703125" style="76" customWidth="1"/>
    <col min="17" max="17" width="20" style="68" customWidth="1"/>
    <col min="18" max="18" width="27.28515625" style="68" customWidth="1"/>
    <col min="19" max="19" width="19.5703125" style="68" customWidth="1"/>
    <col min="20" max="20" width="46.28515625" style="68" customWidth="1"/>
    <col min="21" max="21" width="11.42578125" style="68" customWidth="1"/>
    <col min="22" max="22" width="10.5703125" style="68" customWidth="1"/>
    <col min="23" max="23" width="10.140625" style="68" customWidth="1"/>
    <col min="24" max="24" width="32.140625" style="68" customWidth="1"/>
    <col min="25" max="25" width="52.85546875" style="68" customWidth="1"/>
    <col min="26" max="26" width="17.7109375" style="68" customWidth="1"/>
    <col min="27" max="27" width="19.7109375" style="68" customWidth="1"/>
    <col min="28" max="29" width="16.42578125" style="68" customWidth="1"/>
    <col min="30" max="30" width="29.42578125" style="68" customWidth="1"/>
    <col min="31" max="31" width="21" style="68" customWidth="1"/>
    <col min="32" max="32" width="15.42578125" style="68" customWidth="1"/>
    <col min="33" max="33" width="12.5703125" style="68" customWidth="1"/>
    <col min="34" max="34" width="16.85546875" style="68" customWidth="1"/>
    <col min="35" max="35" width="50.7109375" style="68" customWidth="1"/>
    <col min="36" max="36" width="31.85546875" style="68" customWidth="1"/>
    <col min="37" max="38" width="11.42578125" style="68" customWidth="1"/>
    <col min="39" max="39" width="9.42578125" style="68" customWidth="1"/>
    <col min="40" max="40" width="64.85546875" style="68" customWidth="1"/>
    <col min="41" max="41" width="20.7109375" style="68" customWidth="1"/>
    <col min="42" max="42" width="23" style="68" customWidth="1"/>
    <col min="43" max="43" width="19.140625" style="68" customWidth="1"/>
    <col min="44" max="44" width="31.42578125" style="68" customWidth="1"/>
    <col min="45" max="45" width="18.42578125" style="69" customWidth="1"/>
    <col min="46" max="46" width="32" style="68" customWidth="1"/>
    <col min="47" max="47" width="11.42578125" style="68" customWidth="1"/>
    <col min="48" max="16384" width="0" style="68" hidden="1"/>
  </cols>
  <sheetData>
    <row r="1" spans="1:46">
      <c r="A1" s="142" t="s">
        <v>0</v>
      </c>
      <c r="B1" s="143"/>
      <c r="C1" s="143"/>
      <c r="D1" s="143"/>
      <c r="E1" s="143"/>
      <c r="F1" s="143"/>
      <c r="G1" s="143"/>
      <c r="H1" s="143"/>
      <c r="I1" s="144"/>
      <c r="P1" s="68"/>
    </row>
    <row r="2" spans="1:46" ht="16.149999999999999" thickBot="1">
      <c r="A2" s="145" t="s">
        <v>1</v>
      </c>
      <c r="B2" s="146"/>
      <c r="C2" s="146"/>
      <c r="D2" s="146"/>
      <c r="E2" s="146"/>
      <c r="F2" s="146"/>
      <c r="G2" s="146"/>
      <c r="H2" s="146"/>
      <c r="I2" s="147"/>
      <c r="P2" s="68"/>
    </row>
    <row r="3" spans="1:46" ht="32.25" customHeight="1">
      <c r="A3" s="150" t="s">
        <v>2</v>
      </c>
      <c r="B3" s="150"/>
      <c r="C3" s="56">
        <v>2020</v>
      </c>
      <c r="D3" s="151" t="s">
        <v>3</v>
      </c>
      <c r="E3" s="152"/>
      <c r="F3" s="152"/>
      <c r="G3" s="152"/>
      <c r="H3" s="152"/>
      <c r="I3" s="153"/>
      <c r="P3" s="68"/>
      <c r="AA3" s="70"/>
      <c r="AB3" s="70"/>
      <c r="AC3" s="70"/>
      <c r="AD3" s="70"/>
      <c r="AE3" s="70"/>
      <c r="AF3" s="70"/>
      <c r="AG3" s="70"/>
      <c r="AH3" s="70"/>
      <c r="AI3" s="70"/>
      <c r="AJ3" s="70"/>
      <c r="AK3" s="70"/>
      <c r="AL3" s="70"/>
      <c r="AM3" s="70"/>
      <c r="AN3" s="70"/>
      <c r="AO3" s="70"/>
      <c r="AP3" s="70"/>
      <c r="AQ3" s="70"/>
      <c r="AR3" s="70"/>
      <c r="AS3" s="71"/>
      <c r="AT3" s="70"/>
    </row>
    <row r="4" spans="1:46">
      <c r="A4" s="150" t="s">
        <v>4</v>
      </c>
      <c r="B4" s="150"/>
      <c r="C4" s="56" t="s">
        <v>5</v>
      </c>
      <c r="D4" s="72" t="s">
        <v>6</v>
      </c>
      <c r="E4" s="133" t="s">
        <v>7</v>
      </c>
      <c r="F4" s="154" t="s">
        <v>8</v>
      </c>
      <c r="G4" s="154"/>
      <c r="H4" s="154"/>
      <c r="I4" s="155"/>
      <c r="P4" s="68"/>
      <c r="AA4" s="70"/>
      <c r="AB4" s="70"/>
      <c r="AC4" s="70"/>
      <c r="AD4" s="70"/>
      <c r="AE4" s="70"/>
      <c r="AF4" s="70"/>
      <c r="AG4" s="70"/>
      <c r="AH4" s="70"/>
      <c r="AI4" s="70"/>
      <c r="AJ4" s="70"/>
      <c r="AK4" s="70"/>
      <c r="AL4" s="70"/>
      <c r="AM4" s="70"/>
      <c r="AN4" s="70"/>
      <c r="AO4" s="70"/>
      <c r="AP4" s="70"/>
      <c r="AQ4" s="70"/>
      <c r="AR4" s="70"/>
      <c r="AS4" s="71"/>
      <c r="AT4" s="70"/>
    </row>
    <row r="5" spans="1:46" ht="132" customHeight="1">
      <c r="A5" s="150" t="s">
        <v>9</v>
      </c>
      <c r="B5" s="150"/>
      <c r="C5" s="57" t="s">
        <v>10</v>
      </c>
      <c r="D5" s="134">
        <v>1</v>
      </c>
      <c r="E5" s="134" t="s">
        <v>11</v>
      </c>
      <c r="F5" s="156" t="s">
        <v>12</v>
      </c>
      <c r="G5" s="156"/>
      <c r="H5" s="156"/>
      <c r="I5" s="156"/>
      <c r="P5" s="68"/>
      <c r="AA5" s="70"/>
      <c r="AB5" s="70"/>
      <c r="AC5" s="70"/>
      <c r="AD5" s="70"/>
      <c r="AE5" s="70"/>
      <c r="AF5" s="70"/>
      <c r="AG5" s="70"/>
      <c r="AH5" s="70"/>
      <c r="AI5" s="70"/>
      <c r="AJ5" s="70"/>
      <c r="AK5" s="70"/>
      <c r="AL5" s="70"/>
      <c r="AM5" s="70"/>
      <c r="AN5" s="70"/>
      <c r="AO5" s="70"/>
      <c r="AP5" s="70"/>
      <c r="AQ5" s="70"/>
      <c r="AR5" s="70"/>
      <c r="AS5" s="71"/>
      <c r="AT5" s="70"/>
    </row>
    <row r="6" spans="1:46" ht="132.75" customHeight="1">
      <c r="A6" s="150" t="s">
        <v>13</v>
      </c>
      <c r="B6" s="150"/>
      <c r="C6" s="57" t="s">
        <v>14</v>
      </c>
      <c r="D6" s="134">
        <v>2</v>
      </c>
      <c r="E6" s="134" t="s">
        <v>15</v>
      </c>
      <c r="F6" s="156" t="s">
        <v>16</v>
      </c>
      <c r="G6" s="156"/>
      <c r="H6" s="156"/>
      <c r="I6" s="156"/>
      <c r="P6" s="68"/>
      <c r="AA6" s="73"/>
      <c r="AB6" s="73"/>
      <c r="AC6" s="73"/>
      <c r="AD6" s="73"/>
      <c r="AE6" s="73"/>
      <c r="AF6" s="73"/>
      <c r="AG6" s="73"/>
      <c r="AH6" s="73"/>
      <c r="AI6" s="73"/>
      <c r="AJ6" s="73"/>
      <c r="AK6" s="73"/>
      <c r="AL6" s="73"/>
      <c r="AM6" s="73"/>
      <c r="AN6" s="73"/>
      <c r="AO6" s="73"/>
      <c r="AP6" s="60"/>
      <c r="AQ6" s="73"/>
      <c r="AR6" s="73"/>
      <c r="AS6" s="74"/>
      <c r="AT6" s="73"/>
    </row>
    <row r="7" spans="1:46" ht="73.5" customHeight="1">
      <c r="A7" s="150" t="s">
        <v>17</v>
      </c>
      <c r="B7" s="150"/>
      <c r="C7" s="57" t="s">
        <v>18</v>
      </c>
      <c r="D7" s="134">
        <v>3</v>
      </c>
      <c r="E7" s="134" t="s">
        <v>19</v>
      </c>
      <c r="F7" s="139" t="s">
        <v>20</v>
      </c>
      <c r="G7" s="140"/>
      <c r="H7" s="140"/>
      <c r="I7" s="141"/>
      <c r="P7" s="68"/>
      <c r="AA7" s="148"/>
      <c r="AB7" s="148"/>
      <c r="AC7" s="148"/>
      <c r="AD7" s="148"/>
      <c r="AE7" s="148"/>
      <c r="AF7" s="148"/>
      <c r="AG7" s="148"/>
      <c r="AH7" s="148"/>
      <c r="AI7" s="148"/>
      <c r="AJ7" s="148"/>
      <c r="AK7" s="148"/>
      <c r="AL7" s="148"/>
      <c r="AM7" s="148"/>
      <c r="AN7" s="148"/>
      <c r="AO7" s="148"/>
      <c r="AP7" s="148"/>
      <c r="AQ7" s="148"/>
      <c r="AR7" s="148"/>
      <c r="AS7" s="148"/>
      <c r="AT7" s="148"/>
    </row>
    <row r="8" spans="1:46" ht="76.5" customHeight="1">
      <c r="A8" s="138"/>
      <c r="B8" s="138"/>
      <c r="C8" s="60"/>
      <c r="D8" s="75">
        <v>4</v>
      </c>
      <c r="E8" s="75" t="s">
        <v>21</v>
      </c>
      <c r="F8" s="135" t="s">
        <v>22</v>
      </c>
      <c r="G8" s="136"/>
      <c r="H8" s="136"/>
      <c r="I8" s="137"/>
      <c r="P8" s="68"/>
    </row>
    <row r="9" spans="1:46" ht="32.25" customHeight="1">
      <c r="D9" s="75">
        <v>5</v>
      </c>
      <c r="E9" s="75" t="s">
        <v>23</v>
      </c>
      <c r="F9" s="135" t="s">
        <v>24</v>
      </c>
      <c r="G9" s="136"/>
      <c r="H9" s="136"/>
      <c r="I9" s="137"/>
      <c r="P9" s="68"/>
    </row>
    <row r="10" spans="1:46"/>
    <row r="11" spans="1:46">
      <c r="A11" s="77"/>
      <c r="B11" s="70"/>
      <c r="C11" s="70"/>
      <c r="D11" s="167"/>
      <c r="E11" s="167"/>
      <c r="F11" s="167"/>
      <c r="G11" s="167"/>
      <c r="H11" s="167"/>
      <c r="I11" s="167"/>
      <c r="J11" s="167"/>
      <c r="K11" s="167"/>
      <c r="L11" s="138"/>
      <c r="M11" s="138"/>
      <c r="N11" s="138"/>
      <c r="O11" s="138"/>
      <c r="P11" s="132"/>
      <c r="Q11" s="132"/>
      <c r="R11" s="132"/>
      <c r="S11" s="132"/>
      <c r="T11" s="132"/>
      <c r="U11" s="132"/>
      <c r="V11" s="138"/>
      <c r="W11" s="138"/>
      <c r="X11" s="121"/>
      <c r="Y11" s="121"/>
      <c r="Z11" s="121"/>
      <c r="AA11" s="138"/>
      <c r="AB11" s="138"/>
      <c r="AC11" s="121"/>
      <c r="AD11" s="121"/>
      <c r="AE11" s="121"/>
      <c r="AF11" s="138"/>
      <c r="AG11" s="138"/>
      <c r="AH11" s="121"/>
      <c r="AI11" s="121"/>
      <c r="AJ11" s="121"/>
      <c r="AK11" s="138"/>
      <c r="AL11" s="138"/>
      <c r="AM11" s="121"/>
      <c r="AN11" s="121"/>
      <c r="AO11" s="121"/>
      <c r="AP11" s="138"/>
      <c r="AQ11" s="138"/>
      <c r="AR11" s="138"/>
      <c r="AS11" s="121"/>
      <c r="AT11" s="121"/>
    </row>
    <row r="12" spans="1:46" ht="16.149999999999999" thickBot="1">
      <c r="A12" s="77"/>
      <c r="B12" s="70"/>
      <c r="C12" s="70"/>
      <c r="D12" s="70"/>
      <c r="E12" s="70"/>
      <c r="F12" s="70"/>
      <c r="G12" s="70"/>
      <c r="H12" s="70"/>
      <c r="I12" s="70"/>
      <c r="J12" s="70"/>
      <c r="K12" s="70"/>
      <c r="L12" s="70"/>
      <c r="M12" s="70"/>
      <c r="N12" s="70"/>
      <c r="O12" s="70"/>
      <c r="P12" s="77"/>
      <c r="Q12" s="70"/>
      <c r="R12" s="70"/>
      <c r="S12" s="70"/>
      <c r="T12" s="70"/>
      <c r="U12" s="70"/>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row>
    <row r="13" spans="1:46">
      <c r="A13" s="162" t="s">
        <v>25</v>
      </c>
      <c r="B13" s="163"/>
      <c r="C13" s="163"/>
      <c r="D13" s="168"/>
      <c r="E13" s="168"/>
      <c r="F13" s="168"/>
      <c r="G13" s="168"/>
      <c r="H13" s="168"/>
      <c r="I13" s="168"/>
      <c r="J13" s="168"/>
      <c r="K13" s="168"/>
      <c r="L13" s="168"/>
      <c r="M13" s="168"/>
      <c r="N13" s="168"/>
      <c r="O13" s="168"/>
      <c r="P13" s="168"/>
      <c r="Q13" s="168"/>
      <c r="R13" s="168"/>
      <c r="S13" s="168"/>
      <c r="T13" s="168"/>
      <c r="U13" s="168"/>
      <c r="V13" s="170" t="s">
        <v>26</v>
      </c>
      <c r="W13" s="170"/>
      <c r="X13" s="170"/>
      <c r="Y13" s="170"/>
      <c r="Z13" s="170"/>
      <c r="AA13" s="180" t="s">
        <v>26</v>
      </c>
      <c r="AB13" s="180"/>
      <c r="AC13" s="180"/>
      <c r="AD13" s="180"/>
      <c r="AE13" s="180"/>
      <c r="AF13" s="170" t="s">
        <v>26</v>
      </c>
      <c r="AG13" s="170"/>
      <c r="AH13" s="170"/>
      <c r="AI13" s="170"/>
      <c r="AJ13" s="170"/>
      <c r="AK13" s="189" t="s">
        <v>26</v>
      </c>
      <c r="AL13" s="189"/>
      <c r="AM13" s="189"/>
      <c r="AN13" s="189"/>
      <c r="AO13" s="189"/>
      <c r="AP13" s="192" t="s">
        <v>26</v>
      </c>
      <c r="AQ13" s="192"/>
      <c r="AR13" s="192"/>
      <c r="AS13" s="192"/>
      <c r="AT13" s="193"/>
    </row>
    <row r="14" spans="1:46">
      <c r="A14" s="164"/>
      <c r="B14" s="165"/>
      <c r="C14" s="165"/>
      <c r="D14" s="169"/>
      <c r="E14" s="169"/>
      <c r="F14" s="169"/>
      <c r="G14" s="169"/>
      <c r="H14" s="169"/>
      <c r="I14" s="169"/>
      <c r="J14" s="169"/>
      <c r="K14" s="169"/>
      <c r="L14" s="169"/>
      <c r="M14" s="169"/>
      <c r="N14" s="169"/>
      <c r="O14" s="169"/>
      <c r="P14" s="169"/>
      <c r="Q14" s="169"/>
      <c r="R14" s="169"/>
      <c r="S14" s="169"/>
      <c r="T14" s="169"/>
      <c r="U14" s="169"/>
      <c r="V14" s="171" t="s">
        <v>27</v>
      </c>
      <c r="W14" s="171"/>
      <c r="X14" s="171"/>
      <c r="Y14" s="171"/>
      <c r="Z14" s="171"/>
      <c r="AA14" s="188" t="s">
        <v>28</v>
      </c>
      <c r="AB14" s="188"/>
      <c r="AC14" s="188"/>
      <c r="AD14" s="188"/>
      <c r="AE14" s="188"/>
      <c r="AF14" s="171" t="s">
        <v>29</v>
      </c>
      <c r="AG14" s="171"/>
      <c r="AH14" s="171"/>
      <c r="AI14" s="171"/>
      <c r="AJ14" s="171"/>
      <c r="AK14" s="185" t="s">
        <v>30</v>
      </c>
      <c r="AL14" s="185"/>
      <c r="AM14" s="185"/>
      <c r="AN14" s="185"/>
      <c r="AO14" s="185"/>
      <c r="AP14" s="182" t="s">
        <v>31</v>
      </c>
      <c r="AQ14" s="182"/>
      <c r="AR14" s="182"/>
      <c r="AS14" s="182"/>
      <c r="AT14" s="183"/>
    </row>
    <row r="15" spans="1:46" ht="15" customHeight="1">
      <c r="A15" s="128"/>
      <c r="B15" s="129"/>
      <c r="C15" s="129"/>
      <c r="D15" s="166" t="s">
        <v>32</v>
      </c>
      <c r="E15" s="166"/>
      <c r="F15" s="166"/>
      <c r="G15" s="166"/>
      <c r="H15" s="166"/>
      <c r="I15" s="166"/>
      <c r="J15" s="166"/>
      <c r="K15" s="166"/>
      <c r="L15" s="166"/>
      <c r="M15" s="166"/>
      <c r="N15" s="166"/>
      <c r="O15" s="166"/>
      <c r="P15" s="166"/>
      <c r="Q15" s="166"/>
      <c r="R15" s="166"/>
      <c r="S15" s="166"/>
      <c r="T15" s="130"/>
      <c r="U15" s="130"/>
      <c r="V15" s="172"/>
      <c r="W15" s="172"/>
      <c r="X15" s="173" t="s">
        <v>33</v>
      </c>
      <c r="Y15" s="172" t="s">
        <v>34</v>
      </c>
      <c r="Z15" s="172" t="s">
        <v>35</v>
      </c>
      <c r="AA15" s="187"/>
      <c r="AB15" s="187"/>
      <c r="AC15" s="187" t="s">
        <v>33</v>
      </c>
      <c r="AD15" s="187" t="s">
        <v>34</v>
      </c>
      <c r="AE15" s="187" t="s">
        <v>35</v>
      </c>
      <c r="AF15" s="172"/>
      <c r="AG15" s="172"/>
      <c r="AH15" s="172" t="s">
        <v>33</v>
      </c>
      <c r="AI15" s="172" t="s">
        <v>34</v>
      </c>
      <c r="AJ15" s="172" t="s">
        <v>35</v>
      </c>
      <c r="AK15" s="184"/>
      <c r="AL15" s="184"/>
      <c r="AM15" s="184" t="s">
        <v>33</v>
      </c>
      <c r="AN15" s="184" t="s">
        <v>34</v>
      </c>
      <c r="AO15" s="184" t="s">
        <v>35</v>
      </c>
      <c r="AP15" s="181" t="s">
        <v>36</v>
      </c>
      <c r="AQ15" s="181"/>
      <c r="AR15" s="181"/>
      <c r="AS15" s="181" t="s">
        <v>33</v>
      </c>
      <c r="AT15" s="186" t="s">
        <v>37</v>
      </c>
    </row>
    <row r="16" spans="1:46" ht="47.25" customHeight="1">
      <c r="A16" s="78" t="s">
        <v>38</v>
      </c>
      <c r="B16" s="79" t="s">
        <v>39</v>
      </c>
      <c r="C16" s="79" t="s">
        <v>40</v>
      </c>
      <c r="D16" s="130" t="s">
        <v>41</v>
      </c>
      <c r="E16" s="130" t="s">
        <v>42</v>
      </c>
      <c r="F16" s="130" t="s">
        <v>43</v>
      </c>
      <c r="G16" s="130" t="s">
        <v>44</v>
      </c>
      <c r="H16" s="130" t="s">
        <v>45</v>
      </c>
      <c r="I16" s="130" t="s">
        <v>46</v>
      </c>
      <c r="J16" s="130" t="s">
        <v>47</v>
      </c>
      <c r="K16" s="130" t="s">
        <v>48</v>
      </c>
      <c r="L16" s="130" t="s">
        <v>49</v>
      </c>
      <c r="M16" s="130" t="s">
        <v>50</v>
      </c>
      <c r="N16" s="130" t="s">
        <v>51</v>
      </c>
      <c r="O16" s="130" t="s">
        <v>52</v>
      </c>
      <c r="P16" s="130" t="s">
        <v>53</v>
      </c>
      <c r="Q16" s="130" t="s">
        <v>54</v>
      </c>
      <c r="R16" s="130" t="s">
        <v>55</v>
      </c>
      <c r="S16" s="130" t="s">
        <v>56</v>
      </c>
      <c r="T16" s="130" t="s">
        <v>57</v>
      </c>
      <c r="U16" s="130" t="s">
        <v>58</v>
      </c>
      <c r="V16" s="119" t="s">
        <v>59</v>
      </c>
      <c r="W16" s="119" t="s">
        <v>60</v>
      </c>
      <c r="X16" s="173"/>
      <c r="Y16" s="172"/>
      <c r="Z16" s="172"/>
      <c r="AA16" s="124" t="s">
        <v>59</v>
      </c>
      <c r="AB16" s="124" t="s">
        <v>60</v>
      </c>
      <c r="AC16" s="187"/>
      <c r="AD16" s="187"/>
      <c r="AE16" s="187"/>
      <c r="AF16" s="119" t="s">
        <v>59</v>
      </c>
      <c r="AG16" s="119" t="s">
        <v>60</v>
      </c>
      <c r="AH16" s="172"/>
      <c r="AI16" s="172"/>
      <c r="AJ16" s="172"/>
      <c r="AK16" s="118" t="s">
        <v>59</v>
      </c>
      <c r="AL16" s="118" t="s">
        <v>60</v>
      </c>
      <c r="AM16" s="184"/>
      <c r="AN16" s="184"/>
      <c r="AO16" s="184"/>
      <c r="AP16" s="122" t="s">
        <v>44</v>
      </c>
      <c r="AQ16" s="122" t="s">
        <v>59</v>
      </c>
      <c r="AR16" s="122" t="s">
        <v>60</v>
      </c>
      <c r="AS16" s="181"/>
      <c r="AT16" s="186"/>
    </row>
    <row r="17" spans="1:46">
      <c r="A17" s="78"/>
      <c r="B17" s="80"/>
      <c r="C17" s="80"/>
      <c r="D17" s="130" t="s">
        <v>61</v>
      </c>
      <c r="E17" s="130"/>
      <c r="F17" s="130" t="s">
        <v>61</v>
      </c>
      <c r="G17" s="130" t="s">
        <v>61</v>
      </c>
      <c r="H17" s="130" t="s">
        <v>61</v>
      </c>
      <c r="I17" s="130" t="s">
        <v>61</v>
      </c>
      <c r="J17" s="130" t="s">
        <v>61</v>
      </c>
      <c r="K17" s="130" t="s">
        <v>61</v>
      </c>
      <c r="L17" s="81" t="s">
        <v>61</v>
      </c>
      <c r="M17" s="81" t="s">
        <v>61</v>
      </c>
      <c r="N17" s="81" t="s">
        <v>61</v>
      </c>
      <c r="O17" s="81" t="s">
        <v>61</v>
      </c>
      <c r="P17" s="130" t="s">
        <v>61</v>
      </c>
      <c r="Q17" s="130" t="s">
        <v>61</v>
      </c>
      <c r="R17" s="130" t="s">
        <v>61</v>
      </c>
      <c r="S17" s="130" t="s">
        <v>61</v>
      </c>
      <c r="T17" s="130"/>
      <c r="U17" s="130"/>
      <c r="V17" s="119" t="s">
        <v>61</v>
      </c>
      <c r="W17" s="119"/>
      <c r="X17" s="131" t="s">
        <v>61</v>
      </c>
      <c r="Y17" s="119" t="s">
        <v>61</v>
      </c>
      <c r="Z17" s="119" t="s">
        <v>61</v>
      </c>
      <c r="AA17" s="124" t="s">
        <v>61</v>
      </c>
      <c r="AB17" s="124" t="s">
        <v>61</v>
      </c>
      <c r="AC17" s="124" t="s">
        <v>61</v>
      </c>
      <c r="AD17" s="124" t="s">
        <v>61</v>
      </c>
      <c r="AE17" s="124" t="s">
        <v>61</v>
      </c>
      <c r="AF17" s="119" t="s">
        <v>61</v>
      </c>
      <c r="AG17" s="119" t="s">
        <v>61</v>
      </c>
      <c r="AH17" s="119"/>
      <c r="AI17" s="119" t="s">
        <v>61</v>
      </c>
      <c r="AJ17" s="119" t="s">
        <v>61</v>
      </c>
      <c r="AK17" s="118" t="s">
        <v>61</v>
      </c>
      <c r="AL17" s="118" t="s">
        <v>61</v>
      </c>
      <c r="AM17" s="118" t="s">
        <v>61</v>
      </c>
      <c r="AN17" s="118" t="s">
        <v>61</v>
      </c>
      <c r="AO17" s="118" t="s">
        <v>61</v>
      </c>
      <c r="AP17" s="122" t="s">
        <v>61</v>
      </c>
      <c r="AQ17" s="122"/>
      <c r="AR17" s="122" t="s">
        <v>61</v>
      </c>
      <c r="AS17" s="122" t="s">
        <v>61</v>
      </c>
      <c r="AT17" s="123" t="s">
        <v>61</v>
      </c>
    </row>
    <row r="18" spans="1:46" ht="153.75" customHeight="1">
      <c r="A18" s="43">
        <v>6</v>
      </c>
      <c r="B18" s="38" t="s">
        <v>62</v>
      </c>
      <c r="C18" s="39" t="s">
        <v>63</v>
      </c>
      <c r="D18" s="40" t="s">
        <v>64</v>
      </c>
      <c r="E18" s="34">
        <v>0.2</v>
      </c>
      <c r="F18" s="37" t="s">
        <v>65</v>
      </c>
      <c r="G18" s="41" t="s">
        <v>66</v>
      </c>
      <c r="H18" s="41" t="s">
        <v>67</v>
      </c>
      <c r="I18" s="125">
        <v>4</v>
      </c>
      <c r="J18" s="125" t="s">
        <v>68</v>
      </c>
      <c r="K18" s="42" t="s">
        <v>69</v>
      </c>
      <c r="L18" s="35">
        <v>1</v>
      </c>
      <c r="M18" s="35">
        <v>1</v>
      </c>
      <c r="N18" s="35">
        <v>1</v>
      </c>
      <c r="O18" s="35">
        <v>1</v>
      </c>
      <c r="P18" s="125">
        <v>4</v>
      </c>
      <c r="Q18" s="125" t="s">
        <v>70</v>
      </c>
      <c r="R18" s="42" t="s">
        <v>71</v>
      </c>
      <c r="S18" s="42" t="s">
        <v>72</v>
      </c>
      <c r="T18" s="42" t="s">
        <v>73</v>
      </c>
      <c r="U18" s="37"/>
      <c r="V18" s="125">
        <v>1</v>
      </c>
      <c r="W18" s="82">
        <v>1</v>
      </c>
      <c r="X18" s="83">
        <f>W18/V18</f>
        <v>1</v>
      </c>
      <c r="Y18" s="84" t="s">
        <v>74</v>
      </c>
      <c r="Z18" s="84" t="s">
        <v>75</v>
      </c>
      <c r="AA18" s="35">
        <v>1</v>
      </c>
      <c r="AB18" s="85">
        <v>1</v>
      </c>
      <c r="AC18" s="83">
        <f>+AB18/AA18</f>
        <v>1</v>
      </c>
      <c r="AD18" s="84" t="s">
        <v>76</v>
      </c>
      <c r="AE18" s="84" t="s">
        <v>77</v>
      </c>
      <c r="AF18" s="125">
        <v>1</v>
      </c>
      <c r="AG18" s="37">
        <v>1</v>
      </c>
      <c r="AH18" s="86">
        <v>1</v>
      </c>
      <c r="AI18" s="37" t="s">
        <v>78</v>
      </c>
      <c r="AJ18" s="84" t="s">
        <v>79</v>
      </c>
      <c r="AK18" s="87">
        <v>1</v>
      </c>
      <c r="AL18" s="87">
        <v>1</v>
      </c>
      <c r="AM18" s="88">
        <v>1</v>
      </c>
      <c r="AN18" s="89" t="s">
        <v>80</v>
      </c>
      <c r="AO18" s="89" t="s">
        <v>81</v>
      </c>
      <c r="AP18" s="41" t="s">
        <v>66</v>
      </c>
      <c r="AQ18" s="125">
        <v>4</v>
      </c>
      <c r="AR18" s="36">
        <v>4</v>
      </c>
      <c r="AS18" s="90">
        <v>1</v>
      </c>
      <c r="AT18" s="91" t="s">
        <v>82</v>
      </c>
    </row>
    <row r="19" spans="1:46" ht="118.5" customHeight="1">
      <c r="A19" s="43">
        <v>6</v>
      </c>
      <c r="B19" s="38" t="s">
        <v>62</v>
      </c>
      <c r="C19" s="39" t="s">
        <v>63</v>
      </c>
      <c r="D19" s="40" t="s">
        <v>83</v>
      </c>
      <c r="E19" s="34">
        <v>0.6</v>
      </c>
      <c r="F19" s="37" t="s">
        <v>65</v>
      </c>
      <c r="G19" s="41" t="s">
        <v>84</v>
      </c>
      <c r="H19" s="41" t="s">
        <v>85</v>
      </c>
      <c r="I19" s="44">
        <v>500</v>
      </c>
      <c r="J19" s="125" t="s">
        <v>86</v>
      </c>
      <c r="K19" s="42" t="s">
        <v>87</v>
      </c>
      <c r="L19" s="36">
        <v>65</v>
      </c>
      <c r="M19" s="36">
        <v>35</v>
      </c>
      <c r="N19" s="36">
        <v>200</v>
      </c>
      <c r="O19" s="36">
        <v>200</v>
      </c>
      <c r="P19" s="59">
        <v>500</v>
      </c>
      <c r="Q19" s="125" t="s">
        <v>70</v>
      </c>
      <c r="R19" s="42" t="s">
        <v>88</v>
      </c>
      <c r="S19" s="42" t="s">
        <v>72</v>
      </c>
      <c r="T19" s="42" t="s">
        <v>88</v>
      </c>
      <c r="U19" s="37"/>
      <c r="V19" s="125">
        <v>65</v>
      </c>
      <c r="W19" s="82">
        <v>65</v>
      </c>
      <c r="X19" s="83">
        <f>W19/V19</f>
        <v>1</v>
      </c>
      <c r="Y19" s="84" t="s">
        <v>89</v>
      </c>
      <c r="Z19" s="84" t="s">
        <v>90</v>
      </c>
      <c r="AA19" s="35">
        <v>35</v>
      </c>
      <c r="AB19" s="85">
        <v>35</v>
      </c>
      <c r="AC19" s="83">
        <f>+AB19/AA19</f>
        <v>1</v>
      </c>
      <c r="AD19" s="84" t="s">
        <v>91</v>
      </c>
      <c r="AE19" s="84" t="s">
        <v>90</v>
      </c>
      <c r="AF19" s="125">
        <v>200</v>
      </c>
      <c r="AG19" s="37">
        <v>220</v>
      </c>
      <c r="AH19" s="86">
        <v>1</v>
      </c>
      <c r="AI19" s="84" t="s">
        <v>92</v>
      </c>
      <c r="AJ19" s="84" t="s">
        <v>90</v>
      </c>
      <c r="AK19" s="87">
        <v>200</v>
      </c>
      <c r="AL19" s="87">
        <v>231</v>
      </c>
      <c r="AM19" s="88">
        <v>1</v>
      </c>
      <c r="AN19" s="89" t="s">
        <v>93</v>
      </c>
      <c r="AO19" s="89" t="s">
        <v>90</v>
      </c>
      <c r="AP19" s="41" t="s">
        <v>84</v>
      </c>
      <c r="AQ19" s="125">
        <v>500</v>
      </c>
      <c r="AR19" s="36">
        <f>65+35+220+231</f>
        <v>551</v>
      </c>
      <c r="AS19" s="90">
        <v>1</v>
      </c>
      <c r="AT19" s="89" t="s">
        <v>94</v>
      </c>
    </row>
    <row r="20" spans="1:46" ht="232.5" customHeight="1" thickBot="1">
      <c r="A20" s="45">
        <v>6</v>
      </c>
      <c r="B20" s="46" t="s">
        <v>62</v>
      </c>
      <c r="C20" s="46" t="s">
        <v>95</v>
      </c>
      <c r="D20" s="46" t="s">
        <v>96</v>
      </c>
      <c r="E20" s="47">
        <v>0.05</v>
      </c>
      <c r="F20" s="46" t="s">
        <v>97</v>
      </c>
      <c r="G20" s="46" t="s">
        <v>98</v>
      </c>
      <c r="H20" s="46" t="s">
        <v>99</v>
      </c>
      <c r="I20" s="45">
        <v>0</v>
      </c>
      <c r="J20" s="45" t="s">
        <v>100</v>
      </c>
      <c r="K20" s="46" t="s">
        <v>101</v>
      </c>
      <c r="L20" s="48">
        <v>0</v>
      </c>
      <c r="M20" s="48">
        <v>0.7</v>
      </c>
      <c r="N20" s="48">
        <v>0</v>
      </c>
      <c r="O20" s="48">
        <v>0.7</v>
      </c>
      <c r="P20" s="48">
        <v>0.7</v>
      </c>
      <c r="Q20" s="48" t="s">
        <v>70</v>
      </c>
      <c r="R20" s="46" t="s">
        <v>102</v>
      </c>
      <c r="S20" s="45" t="s">
        <v>103</v>
      </c>
      <c r="T20" s="45" t="s">
        <v>104</v>
      </c>
      <c r="U20" s="45"/>
      <c r="V20" s="45" t="s">
        <v>105</v>
      </c>
      <c r="W20" s="67" t="s">
        <v>105</v>
      </c>
      <c r="X20" s="67" t="s">
        <v>105</v>
      </c>
      <c r="Y20" s="67" t="s">
        <v>105</v>
      </c>
      <c r="Z20" s="67" t="s">
        <v>105</v>
      </c>
      <c r="AA20" s="64">
        <v>0.7</v>
      </c>
      <c r="AB20" s="61">
        <v>0.75</v>
      </c>
      <c r="AC20" s="62">
        <v>1</v>
      </c>
      <c r="AD20" s="63" t="s">
        <v>106</v>
      </c>
      <c r="AE20" s="63" t="s">
        <v>107</v>
      </c>
      <c r="AF20" s="67" t="s">
        <v>105</v>
      </c>
      <c r="AG20" s="67" t="s">
        <v>105</v>
      </c>
      <c r="AH20" s="67" t="s">
        <v>105</v>
      </c>
      <c r="AI20" s="67" t="s">
        <v>105</v>
      </c>
      <c r="AJ20" s="67" t="s">
        <v>105</v>
      </c>
      <c r="AK20" s="92">
        <v>0.7</v>
      </c>
      <c r="AL20" s="92">
        <v>0.53</v>
      </c>
      <c r="AM20" s="92">
        <v>0.53</v>
      </c>
      <c r="AN20" s="93" t="s">
        <v>108</v>
      </c>
      <c r="AO20" s="93" t="s">
        <v>109</v>
      </c>
      <c r="AP20" s="46" t="s">
        <v>98</v>
      </c>
      <c r="AQ20" s="65">
        <v>0.7</v>
      </c>
      <c r="AR20" s="94">
        <v>0.64</v>
      </c>
      <c r="AS20" s="95">
        <v>0.91</v>
      </c>
      <c r="AT20" s="58" t="s">
        <v>110</v>
      </c>
    </row>
    <row r="21" spans="1:46" ht="214.5" customHeight="1" thickBot="1">
      <c r="A21" s="45">
        <v>6</v>
      </c>
      <c r="B21" s="49" t="s">
        <v>62</v>
      </c>
      <c r="C21" s="49" t="s">
        <v>95</v>
      </c>
      <c r="D21" s="49" t="s">
        <v>111</v>
      </c>
      <c r="E21" s="50">
        <v>0.05</v>
      </c>
      <c r="F21" s="49" t="s">
        <v>97</v>
      </c>
      <c r="G21" s="49" t="s">
        <v>112</v>
      </c>
      <c r="H21" s="49" t="s">
        <v>113</v>
      </c>
      <c r="I21" s="51">
        <v>0</v>
      </c>
      <c r="J21" s="51" t="s">
        <v>100</v>
      </c>
      <c r="K21" s="49" t="s">
        <v>114</v>
      </c>
      <c r="L21" s="96">
        <v>0</v>
      </c>
      <c r="M21" s="50">
        <v>1</v>
      </c>
      <c r="N21" s="50">
        <v>1</v>
      </c>
      <c r="O21" s="50">
        <v>1</v>
      </c>
      <c r="P21" s="64">
        <v>1</v>
      </c>
      <c r="Q21" s="49" t="s">
        <v>70</v>
      </c>
      <c r="R21" s="51" t="s">
        <v>115</v>
      </c>
      <c r="S21" s="51" t="s">
        <v>116</v>
      </c>
      <c r="T21" s="51" t="s">
        <v>117</v>
      </c>
      <c r="U21" s="51"/>
      <c r="V21" s="67" t="s">
        <v>105</v>
      </c>
      <c r="W21" s="67" t="s">
        <v>105</v>
      </c>
      <c r="X21" s="67" t="s">
        <v>105</v>
      </c>
      <c r="Y21" s="67" t="s">
        <v>105</v>
      </c>
      <c r="Z21" s="67" t="s">
        <v>105</v>
      </c>
      <c r="AA21" s="50">
        <v>1</v>
      </c>
      <c r="AB21" s="61">
        <v>1</v>
      </c>
      <c r="AC21" s="62">
        <v>1</v>
      </c>
      <c r="AD21" s="63" t="s">
        <v>118</v>
      </c>
      <c r="AE21" s="63" t="s">
        <v>119</v>
      </c>
      <c r="AF21" s="65">
        <v>1</v>
      </c>
      <c r="AG21" s="65">
        <v>1</v>
      </c>
      <c r="AH21" s="66">
        <v>1</v>
      </c>
      <c r="AI21" s="67" t="s">
        <v>120</v>
      </c>
      <c r="AJ21" s="67" t="s">
        <v>119</v>
      </c>
      <c r="AK21" s="65">
        <v>1</v>
      </c>
      <c r="AL21" s="97">
        <v>0.66</v>
      </c>
      <c r="AM21" s="94">
        <v>0.66</v>
      </c>
      <c r="AN21" s="63" t="s">
        <v>121</v>
      </c>
      <c r="AO21" s="63" t="s">
        <v>119</v>
      </c>
      <c r="AP21" s="49" t="s">
        <v>112</v>
      </c>
      <c r="AQ21" s="65">
        <v>1</v>
      </c>
      <c r="AR21" s="94">
        <v>0.89</v>
      </c>
      <c r="AS21" s="95">
        <v>0.89</v>
      </c>
      <c r="AT21" s="58" t="s">
        <v>122</v>
      </c>
    </row>
    <row r="22" spans="1:46" ht="165.75" customHeight="1" thickBot="1">
      <c r="A22" s="45">
        <v>6</v>
      </c>
      <c r="B22" s="49" t="s">
        <v>62</v>
      </c>
      <c r="C22" s="49" t="s">
        <v>95</v>
      </c>
      <c r="D22" s="49" t="s">
        <v>123</v>
      </c>
      <c r="E22" s="50">
        <v>0.05</v>
      </c>
      <c r="F22" s="49" t="s">
        <v>97</v>
      </c>
      <c r="G22" s="49" t="s">
        <v>124</v>
      </c>
      <c r="H22" s="49" t="s">
        <v>125</v>
      </c>
      <c r="I22" s="51">
        <v>0</v>
      </c>
      <c r="J22" s="51" t="s">
        <v>68</v>
      </c>
      <c r="K22" s="49" t="s">
        <v>126</v>
      </c>
      <c r="L22" s="96">
        <v>0</v>
      </c>
      <c r="M22" s="96">
        <v>0</v>
      </c>
      <c r="N22" s="50" t="s">
        <v>127</v>
      </c>
      <c r="O22" s="50" t="s">
        <v>127</v>
      </c>
      <c r="P22" s="98">
        <v>1</v>
      </c>
      <c r="Q22" s="49" t="s">
        <v>70</v>
      </c>
      <c r="R22" s="51" t="s">
        <v>128</v>
      </c>
      <c r="S22" s="51" t="s">
        <v>103</v>
      </c>
      <c r="T22" s="51" t="s">
        <v>129</v>
      </c>
      <c r="U22" s="51"/>
      <c r="V22" s="67" t="s">
        <v>105</v>
      </c>
      <c r="W22" s="67" t="s">
        <v>105</v>
      </c>
      <c r="X22" s="67" t="s">
        <v>105</v>
      </c>
      <c r="Y22" s="67" t="s">
        <v>105</v>
      </c>
      <c r="Z22" s="67" t="s">
        <v>105</v>
      </c>
      <c r="AA22" s="67" t="s">
        <v>105</v>
      </c>
      <c r="AB22" s="67" t="s">
        <v>105</v>
      </c>
      <c r="AC22" s="67" t="s">
        <v>105</v>
      </c>
      <c r="AD22" s="67" t="s">
        <v>105</v>
      </c>
      <c r="AE22" s="67" t="s">
        <v>105</v>
      </c>
      <c r="AF22" s="67" t="s">
        <v>105</v>
      </c>
      <c r="AG22" s="67" t="s">
        <v>105</v>
      </c>
      <c r="AH22" s="67" t="s">
        <v>105</v>
      </c>
      <c r="AI22" s="67" t="s">
        <v>105</v>
      </c>
      <c r="AJ22" s="67" t="s">
        <v>105</v>
      </c>
      <c r="AK22" s="99">
        <v>1</v>
      </c>
      <c r="AL22" s="99">
        <v>1</v>
      </c>
      <c r="AM22" s="92">
        <v>1</v>
      </c>
      <c r="AN22" s="93" t="s">
        <v>130</v>
      </c>
      <c r="AO22" s="93" t="s">
        <v>131</v>
      </c>
      <c r="AP22" s="49" t="s">
        <v>124</v>
      </c>
      <c r="AQ22" s="67">
        <v>1</v>
      </c>
      <c r="AR22" s="100">
        <v>1</v>
      </c>
      <c r="AS22" s="95">
        <v>1</v>
      </c>
      <c r="AT22" s="58" t="s">
        <v>132</v>
      </c>
    </row>
    <row r="23" spans="1:46" ht="158.25" customHeight="1" thickBot="1">
      <c r="A23" s="45">
        <v>6</v>
      </c>
      <c r="B23" s="52" t="s">
        <v>62</v>
      </c>
      <c r="C23" s="52" t="s">
        <v>95</v>
      </c>
      <c r="D23" s="52" t="s">
        <v>133</v>
      </c>
      <c r="E23" s="53">
        <v>0.05</v>
      </c>
      <c r="F23" s="52" t="s">
        <v>97</v>
      </c>
      <c r="G23" s="52" t="s">
        <v>134</v>
      </c>
      <c r="H23" s="52" t="s">
        <v>135</v>
      </c>
      <c r="I23" s="54">
        <v>2</v>
      </c>
      <c r="J23" s="54" t="s">
        <v>68</v>
      </c>
      <c r="K23" s="52" t="s">
        <v>136</v>
      </c>
      <c r="L23" s="101">
        <v>0</v>
      </c>
      <c r="M23" s="101">
        <v>0</v>
      </c>
      <c r="N23" s="101">
        <v>1</v>
      </c>
      <c r="O23" s="101">
        <v>0</v>
      </c>
      <c r="P23" s="102">
        <v>0.01</v>
      </c>
      <c r="Q23" s="52" t="s">
        <v>70</v>
      </c>
      <c r="R23" s="54" t="s">
        <v>137</v>
      </c>
      <c r="S23" s="54" t="s">
        <v>103</v>
      </c>
      <c r="T23" s="54" t="s">
        <v>138</v>
      </c>
      <c r="U23" s="54"/>
      <c r="V23" s="67" t="s">
        <v>105</v>
      </c>
      <c r="W23" s="67" t="s">
        <v>105</v>
      </c>
      <c r="X23" s="67" t="s">
        <v>105</v>
      </c>
      <c r="Y23" s="67" t="s">
        <v>105</v>
      </c>
      <c r="Z23" s="67" t="s">
        <v>105</v>
      </c>
      <c r="AA23" s="67" t="s">
        <v>105</v>
      </c>
      <c r="AB23" s="67" t="s">
        <v>105</v>
      </c>
      <c r="AC23" s="67" t="s">
        <v>105</v>
      </c>
      <c r="AD23" s="67" t="s">
        <v>105</v>
      </c>
      <c r="AE23" s="67" t="s">
        <v>105</v>
      </c>
      <c r="AF23" s="67">
        <v>1</v>
      </c>
      <c r="AG23" s="67">
        <v>1</v>
      </c>
      <c r="AH23" s="66">
        <v>1</v>
      </c>
      <c r="AI23" s="67" t="s">
        <v>139</v>
      </c>
      <c r="AJ23" s="67" t="s">
        <v>140</v>
      </c>
      <c r="AK23" s="67" t="s">
        <v>105</v>
      </c>
      <c r="AL23" s="67" t="s">
        <v>105</v>
      </c>
      <c r="AM23" s="67" t="s">
        <v>105</v>
      </c>
      <c r="AN23" s="67" t="s">
        <v>105</v>
      </c>
      <c r="AO23" s="67" t="s">
        <v>105</v>
      </c>
      <c r="AP23" s="52" t="s">
        <v>134</v>
      </c>
      <c r="AQ23" s="67">
        <v>1</v>
      </c>
      <c r="AR23" s="67">
        <v>1</v>
      </c>
      <c r="AS23" s="66">
        <v>1</v>
      </c>
      <c r="AT23" s="67" t="s">
        <v>139</v>
      </c>
    </row>
    <row r="24" spans="1:46" ht="95.25" customHeight="1" thickBot="1">
      <c r="A24" s="103"/>
      <c r="B24" s="159" t="s">
        <v>141</v>
      </c>
      <c r="C24" s="159"/>
      <c r="D24" s="159"/>
      <c r="E24" s="104">
        <f>SUM(E18:E23)</f>
        <v>1.0000000000000002</v>
      </c>
      <c r="F24" s="161"/>
      <c r="G24" s="161"/>
      <c r="H24" s="161"/>
      <c r="I24" s="161"/>
      <c r="J24" s="161"/>
      <c r="K24" s="161"/>
      <c r="L24" s="161"/>
      <c r="M24" s="161"/>
      <c r="N24" s="161"/>
      <c r="O24" s="161"/>
      <c r="P24" s="161"/>
      <c r="Q24" s="161"/>
      <c r="R24" s="161"/>
      <c r="S24" s="161"/>
      <c r="T24" s="161"/>
      <c r="U24" s="161"/>
      <c r="V24" s="160" t="s">
        <v>142</v>
      </c>
      <c r="W24" s="160"/>
      <c r="X24" s="105">
        <f>AVERAGE(X18:X19)</f>
        <v>1</v>
      </c>
      <c r="Y24" s="161"/>
      <c r="Z24" s="161"/>
      <c r="AA24" s="190" t="s">
        <v>143</v>
      </c>
      <c r="AB24" s="190"/>
      <c r="AC24" s="55">
        <f>AVERAGE(AC18:AC19)</f>
        <v>1</v>
      </c>
      <c r="AD24" s="161"/>
      <c r="AE24" s="161"/>
      <c r="AF24" s="160" t="s">
        <v>144</v>
      </c>
      <c r="AG24" s="160"/>
      <c r="AH24" s="106">
        <f>AVERAGE(AH18:AH19)</f>
        <v>1</v>
      </c>
      <c r="AI24" s="161"/>
      <c r="AJ24" s="161"/>
      <c r="AK24" s="191" t="s">
        <v>145</v>
      </c>
      <c r="AL24" s="191"/>
      <c r="AM24" s="107">
        <f>AVERAGE(AM18:AM23)</f>
        <v>0.83800000000000008</v>
      </c>
      <c r="AN24" s="120"/>
      <c r="AO24" s="160" t="s">
        <v>146</v>
      </c>
      <c r="AP24" s="160"/>
      <c r="AQ24" s="160"/>
      <c r="AR24" s="105">
        <f>AVERAGE(AS18:AS23)</f>
        <v>0.96666666666666679</v>
      </c>
      <c r="AS24" s="157"/>
      <c r="AT24" s="158"/>
    </row>
    <row r="25" spans="1:46">
      <c r="A25" s="77"/>
      <c r="B25" s="108"/>
      <c r="C25" s="108"/>
      <c r="D25" s="108"/>
      <c r="E25" s="108"/>
      <c r="F25" s="108"/>
      <c r="G25" s="108"/>
      <c r="H25" s="70"/>
      <c r="I25" s="70"/>
      <c r="J25" s="70"/>
      <c r="K25" s="70"/>
      <c r="L25" s="70"/>
      <c r="M25" s="70"/>
      <c r="N25" s="70"/>
      <c r="O25" s="70"/>
      <c r="P25" s="77"/>
      <c r="Q25" s="70"/>
      <c r="R25" s="70"/>
      <c r="S25" s="70"/>
      <c r="T25" s="70"/>
      <c r="U25" s="70"/>
      <c r="V25" s="149"/>
      <c r="W25" s="149"/>
      <c r="X25" s="109"/>
      <c r="Y25" s="110"/>
      <c r="Z25" s="110"/>
      <c r="AA25" s="149"/>
      <c r="AB25" s="149"/>
      <c r="AC25" s="109"/>
      <c r="AD25" s="110"/>
      <c r="AE25" s="110"/>
      <c r="AF25" s="149"/>
      <c r="AG25" s="149"/>
      <c r="AH25" s="109"/>
      <c r="AI25" s="110"/>
      <c r="AJ25" s="110"/>
      <c r="AK25" s="149"/>
      <c r="AL25" s="149"/>
      <c r="AM25" s="109"/>
      <c r="AN25" s="110"/>
      <c r="AO25" s="110"/>
      <c r="AP25" s="149"/>
      <c r="AQ25" s="149"/>
      <c r="AR25" s="149"/>
      <c r="AS25" s="111"/>
      <c r="AT25" s="70"/>
    </row>
    <row r="26" spans="1:46">
      <c r="A26" s="77"/>
      <c r="B26" s="108"/>
      <c r="C26" s="108"/>
      <c r="D26" s="108"/>
      <c r="E26" s="108"/>
      <c r="F26" s="108"/>
      <c r="G26" s="108"/>
      <c r="H26" s="70"/>
      <c r="I26" s="70"/>
      <c r="J26" s="70"/>
      <c r="K26" s="70"/>
      <c r="L26" s="70"/>
      <c r="M26" s="70"/>
      <c r="N26" s="70"/>
      <c r="O26" s="70"/>
      <c r="P26" s="77"/>
      <c r="Q26" s="70"/>
      <c r="R26" s="70"/>
      <c r="S26" s="70"/>
      <c r="T26" s="70"/>
      <c r="U26" s="70"/>
      <c r="V26" s="117"/>
      <c r="W26" s="117"/>
      <c r="X26" s="109"/>
      <c r="Y26" s="110"/>
      <c r="Z26" s="110"/>
      <c r="AA26" s="117"/>
      <c r="AB26" s="117"/>
      <c r="AC26" s="109"/>
      <c r="AD26" s="110"/>
      <c r="AE26" s="110"/>
      <c r="AF26" s="117"/>
      <c r="AG26" s="117"/>
      <c r="AH26" s="109"/>
      <c r="AI26" s="110"/>
      <c r="AJ26" s="110"/>
      <c r="AK26" s="117"/>
      <c r="AL26" s="117"/>
      <c r="AM26" s="109"/>
      <c r="AN26" s="110"/>
      <c r="AO26" s="110"/>
      <c r="AP26" s="117"/>
      <c r="AQ26" s="117"/>
      <c r="AR26" s="117"/>
      <c r="AS26" s="111"/>
      <c r="AT26" s="70"/>
    </row>
    <row r="27" spans="1:46" ht="15.75" customHeight="1">
      <c r="A27" s="77"/>
      <c r="B27" s="108"/>
      <c r="C27" s="108"/>
      <c r="D27" s="108"/>
      <c r="E27" s="108"/>
      <c r="F27" s="108"/>
      <c r="G27" s="108"/>
      <c r="H27" s="70"/>
      <c r="I27" s="70"/>
      <c r="J27" s="70"/>
      <c r="K27" s="70"/>
      <c r="L27" s="70"/>
      <c r="M27" s="70"/>
      <c r="N27" s="70"/>
      <c r="O27" s="70"/>
      <c r="P27" s="77"/>
      <c r="Q27" s="70"/>
      <c r="R27" s="70"/>
      <c r="S27" s="70"/>
      <c r="T27" s="70"/>
      <c r="U27" s="70"/>
      <c r="V27" s="149"/>
      <c r="W27" s="149"/>
      <c r="X27" s="112"/>
      <c r="Y27" s="110"/>
      <c r="Z27" s="110"/>
      <c r="AA27" s="149"/>
      <c r="AB27" s="149"/>
      <c r="AC27" s="112"/>
      <c r="AD27" s="110"/>
      <c r="AE27" s="110"/>
      <c r="AF27" s="149"/>
      <c r="AG27" s="149"/>
      <c r="AH27" s="113"/>
      <c r="AI27" s="110"/>
      <c r="AJ27" s="110"/>
      <c r="AK27" s="149"/>
      <c r="AL27" s="149"/>
      <c r="AM27" s="113"/>
      <c r="AN27" s="110"/>
      <c r="AO27" s="110"/>
      <c r="AP27" s="149"/>
      <c r="AQ27" s="149"/>
      <c r="AR27" s="149"/>
      <c r="AS27" s="113"/>
      <c r="AT27" s="70"/>
    </row>
    <row r="28" spans="1:46" ht="15.75" customHeight="1">
      <c r="A28" s="77"/>
      <c r="B28" s="175" t="s">
        <v>147</v>
      </c>
      <c r="C28" s="175"/>
      <c r="D28" s="175"/>
      <c r="E28" s="126"/>
      <c r="F28" s="175" t="s">
        <v>148</v>
      </c>
      <c r="G28" s="175"/>
      <c r="H28" s="175"/>
      <c r="I28" s="175"/>
      <c r="J28" s="175" t="s">
        <v>149</v>
      </c>
      <c r="K28" s="175"/>
      <c r="L28" s="175"/>
      <c r="M28" s="175"/>
      <c r="N28" s="175"/>
      <c r="O28" s="175"/>
      <c r="P28" s="175"/>
      <c r="Q28" s="70"/>
      <c r="R28" s="70"/>
      <c r="S28" s="70"/>
      <c r="T28" s="70"/>
      <c r="U28" s="70"/>
      <c r="V28" s="149"/>
      <c r="W28" s="149"/>
      <c r="X28" s="112"/>
      <c r="Y28" s="110"/>
      <c r="Z28" s="110"/>
      <c r="AA28" s="149"/>
      <c r="AB28" s="149"/>
      <c r="AC28" s="112"/>
      <c r="AD28" s="110"/>
      <c r="AE28" s="110"/>
      <c r="AF28" s="149"/>
      <c r="AG28" s="149"/>
      <c r="AH28" s="113"/>
      <c r="AI28" s="110"/>
      <c r="AJ28" s="110"/>
      <c r="AK28" s="149"/>
      <c r="AL28" s="149"/>
      <c r="AM28" s="113"/>
      <c r="AN28" s="110"/>
      <c r="AO28" s="110"/>
      <c r="AP28" s="149"/>
      <c r="AQ28" s="149"/>
      <c r="AR28" s="149"/>
      <c r="AS28" s="113"/>
      <c r="AT28" s="70"/>
    </row>
    <row r="29" spans="1:46" ht="15.75" customHeight="1">
      <c r="A29" s="77"/>
      <c r="B29" s="176"/>
      <c r="C29" s="176"/>
      <c r="D29" s="127"/>
      <c r="E29" s="127"/>
      <c r="F29" s="177"/>
      <c r="G29" s="177"/>
      <c r="H29" s="177"/>
      <c r="I29" s="177"/>
      <c r="J29" s="177"/>
      <c r="K29" s="177"/>
      <c r="L29" s="177"/>
      <c r="M29" s="177"/>
      <c r="N29" s="177"/>
      <c r="O29" s="177"/>
      <c r="P29" s="177"/>
      <c r="Q29" s="70"/>
      <c r="R29" s="70"/>
      <c r="S29" s="70"/>
      <c r="T29" s="70"/>
      <c r="U29" s="70"/>
      <c r="V29" s="179"/>
      <c r="W29" s="179"/>
      <c r="X29" s="109"/>
      <c r="Y29" s="110"/>
      <c r="Z29" s="110"/>
      <c r="AA29" s="179"/>
      <c r="AB29" s="179"/>
      <c r="AC29" s="109"/>
      <c r="AD29" s="110"/>
      <c r="AE29" s="110"/>
      <c r="AF29" s="179"/>
      <c r="AG29" s="179"/>
      <c r="AH29" s="109"/>
      <c r="AI29" s="110"/>
      <c r="AJ29" s="110"/>
      <c r="AK29" s="179"/>
      <c r="AL29" s="179"/>
      <c r="AM29" s="109"/>
      <c r="AN29" s="110"/>
      <c r="AO29" s="110"/>
      <c r="AP29" s="179"/>
      <c r="AQ29" s="179"/>
      <c r="AR29" s="179"/>
      <c r="AS29" s="111"/>
      <c r="AT29" s="70"/>
    </row>
    <row r="30" spans="1:46" ht="51" customHeight="1">
      <c r="A30" s="77"/>
      <c r="B30" s="178" t="s">
        <v>150</v>
      </c>
      <c r="C30" s="174"/>
      <c r="D30" s="125"/>
      <c r="E30" s="125"/>
      <c r="F30" s="175" t="s">
        <v>151</v>
      </c>
      <c r="G30" s="175"/>
      <c r="H30" s="175"/>
      <c r="I30" s="175"/>
      <c r="J30" s="175" t="s">
        <v>152</v>
      </c>
      <c r="K30" s="175"/>
      <c r="L30" s="175"/>
      <c r="M30" s="175"/>
      <c r="N30" s="175"/>
      <c r="O30" s="175"/>
      <c r="P30" s="175"/>
      <c r="Q30" s="70"/>
      <c r="R30" s="70"/>
      <c r="S30" s="70"/>
      <c r="T30" s="70"/>
      <c r="U30" s="70"/>
      <c r="V30" s="70"/>
      <c r="W30" s="70"/>
      <c r="X30" s="114"/>
      <c r="Y30" s="70"/>
      <c r="Z30" s="70"/>
      <c r="AA30" s="70"/>
      <c r="AB30" s="70"/>
      <c r="AC30" s="114"/>
      <c r="AD30" s="70"/>
      <c r="AE30" s="70"/>
      <c r="AF30" s="70"/>
      <c r="AG30" s="70"/>
      <c r="AH30" s="114"/>
      <c r="AI30" s="70"/>
      <c r="AJ30" s="70"/>
      <c r="AK30" s="70"/>
      <c r="AL30" s="70"/>
      <c r="AM30" s="114"/>
      <c r="AN30" s="70"/>
      <c r="AO30" s="70"/>
      <c r="AP30" s="70"/>
      <c r="AQ30" s="70"/>
      <c r="AR30" s="70"/>
      <c r="AS30" s="115"/>
      <c r="AT30" s="70"/>
    </row>
    <row r="31" spans="1:46" ht="22.5" customHeight="1">
      <c r="A31" s="77"/>
      <c r="B31" s="174"/>
      <c r="C31" s="174"/>
      <c r="D31" s="125"/>
      <c r="E31" s="125"/>
      <c r="F31" s="175"/>
      <c r="G31" s="175"/>
      <c r="H31" s="175"/>
      <c r="I31" s="175"/>
      <c r="J31" s="175" t="s">
        <v>153</v>
      </c>
      <c r="K31" s="174"/>
      <c r="L31" s="174"/>
      <c r="M31" s="174"/>
      <c r="N31" s="174"/>
      <c r="O31" s="174"/>
      <c r="P31" s="174"/>
      <c r="Q31" s="70"/>
      <c r="R31" s="70"/>
      <c r="S31" s="70"/>
      <c r="T31" s="70"/>
      <c r="U31" s="70"/>
      <c r="V31" s="70"/>
      <c r="W31" s="70"/>
      <c r="X31" s="114"/>
      <c r="Y31" s="70"/>
      <c r="Z31" s="70"/>
      <c r="AA31" s="70"/>
      <c r="AB31" s="70"/>
      <c r="AC31" s="114"/>
      <c r="AD31" s="70"/>
      <c r="AE31" s="70"/>
      <c r="AF31" s="70"/>
      <c r="AG31" s="70"/>
      <c r="AH31" s="114"/>
      <c r="AI31" s="70"/>
      <c r="AJ31" s="70"/>
      <c r="AK31" s="70"/>
      <c r="AL31" s="70"/>
      <c r="AM31" s="114"/>
      <c r="AN31" s="70"/>
      <c r="AO31" s="70"/>
      <c r="AP31" s="70"/>
      <c r="AQ31" s="70"/>
      <c r="AR31" s="70"/>
      <c r="AS31" s="115"/>
      <c r="AT31" s="70"/>
    </row>
    <row r="32" spans="1:46"/>
    <row r="33" spans="3:11"/>
    <row r="34" spans="3:11">
      <c r="C34" s="116"/>
      <c r="K34" s="116"/>
    </row>
    <row r="35" spans="3:11"/>
    <row r="36" spans="3:11"/>
    <row r="37" spans="3:11"/>
    <row r="38" spans="3:11"/>
    <row r="39" spans="3:11"/>
    <row r="40" spans="3:11"/>
    <row r="41" spans="3:11"/>
    <row r="42" spans="3:11"/>
    <row r="43" spans="3:11"/>
    <row r="44" spans="3:11"/>
    <row r="45" spans="3:11"/>
    <row r="46" spans="3:11"/>
    <row r="47" spans="3:11"/>
    <row r="48" spans="3:11"/>
    <row r="49"/>
    <row r="50"/>
    <row r="51"/>
    <row r="52"/>
  </sheetData>
  <mergeCells count="101">
    <mergeCell ref="AF25:AG25"/>
    <mergeCell ref="AK25:AL25"/>
    <mergeCell ref="V25:W25"/>
    <mergeCell ref="AA25:AB25"/>
    <mergeCell ref="V24:W24"/>
    <mergeCell ref="AA24:AB24"/>
    <mergeCell ref="AF24:AG24"/>
    <mergeCell ref="AK24:AL24"/>
    <mergeCell ref="AP13:AT13"/>
    <mergeCell ref="AN15:AN16"/>
    <mergeCell ref="AO15:AO16"/>
    <mergeCell ref="AI15:AI16"/>
    <mergeCell ref="AF14:AJ14"/>
    <mergeCell ref="Y24:Z24"/>
    <mergeCell ref="AD24:AE24"/>
    <mergeCell ref="AI24:AJ24"/>
    <mergeCell ref="AK11:AL11"/>
    <mergeCell ref="AF11:AG11"/>
    <mergeCell ref="AF13:AJ13"/>
    <mergeCell ref="AA13:AE13"/>
    <mergeCell ref="AS15:AS16"/>
    <mergeCell ref="AP14:AT14"/>
    <mergeCell ref="AK15:AL15"/>
    <mergeCell ref="AK14:AO14"/>
    <mergeCell ref="AH15:AH16"/>
    <mergeCell ref="AT15:AT16"/>
    <mergeCell ref="AC15:AC16"/>
    <mergeCell ref="AE15:AE16"/>
    <mergeCell ref="AD15:AD16"/>
    <mergeCell ref="AP11:AR11"/>
    <mergeCell ref="AA14:AE14"/>
    <mergeCell ref="AA11:AB11"/>
    <mergeCell ref="AF15:AG15"/>
    <mergeCell ref="AA15:AB15"/>
    <mergeCell ref="AP15:AR15"/>
    <mergeCell ref="AJ15:AJ16"/>
    <mergeCell ref="AK13:AO13"/>
    <mergeCell ref="AM15:AM16"/>
    <mergeCell ref="V29:W29"/>
    <mergeCell ref="AA29:AB29"/>
    <mergeCell ref="AA27:AB27"/>
    <mergeCell ref="V28:W28"/>
    <mergeCell ref="AA28:AB28"/>
    <mergeCell ref="V27:W27"/>
    <mergeCell ref="AP29:AR29"/>
    <mergeCell ref="AF28:AG28"/>
    <mergeCell ref="AF29:AG29"/>
    <mergeCell ref="AP27:AR27"/>
    <mergeCell ref="AK27:AL27"/>
    <mergeCell ref="AF27:AG27"/>
    <mergeCell ref="AK29:AL29"/>
    <mergeCell ref="AK28:AL28"/>
    <mergeCell ref="AP28:AR28"/>
    <mergeCell ref="B31:C31"/>
    <mergeCell ref="F31:I31"/>
    <mergeCell ref="J31:P31"/>
    <mergeCell ref="F28:I28"/>
    <mergeCell ref="J28:P28"/>
    <mergeCell ref="J30:P30"/>
    <mergeCell ref="F30:I30"/>
    <mergeCell ref="B29:C29"/>
    <mergeCell ref="F29:I29"/>
    <mergeCell ref="J29:P29"/>
    <mergeCell ref="B30:C30"/>
    <mergeCell ref="B28:D28"/>
    <mergeCell ref="A13:C14"/>
    <mergeCell ref="D15:S15"/>
    <mergeCell ref="D11:K11"/>
    <mergeCell ref="L11:O11"/>
    <mergeCell ref="V11:W11"/>
    <mergeCell ref="D13:U14"/>
    <mergeCell ref="V13:Z13"/>
    <mergeCell ref="V14:Z14"/>
    <mergeCell ref="Z15:Z16"/>
    <mergeCell ref="V15:W15"/>
    <mergeCell ref="Y15:Y16"/>
    <mergeCell ref="X15:X16"/>
    <mergeCell ref="F9:I9"/>
    <mergeCell ref="A8:B8"/>
    <mergeCell ref="F7:I7"/>
    <mergeCell ref="A1:I1"/>
    <mergeCell ref="A2:I2"/>
    <mergeCell ref="F8:I8"/>
    <mergeCell ref="AP7:AT7"/>
    <mergeCell ref="AP25:AR25"/>
    <mergeCell ref="A3:B3"/>
    <mergeCell ref="D3:I3"/>
    <mergeCell ref="A4:B4"/>
    <mergeCell ref="F4:I4"/>
    <mergeCell ref="A5:B5"/>
    <mergeCell ref="F5:I5"/>
    <mergeCell ref="A6:B6"/>
    <mergeCell ref="F6:I6"/>
    <mergeCell ref="A7:B7"/>
    <mergeCell ref="AA7:AE7"/>
    <mergeCell ref="AF7:AJ7"/>
    <mergeCell ref="AK7:AO7"/>
    <mergeCell ref="AS24:AT24"/>
    <mergeCell ref="B24:D24"/>
    <mergeCell ref="AO24:AQ24"/>
    <mergeCell ref="F24:U24"/>
  </mergeCells>
  <conditionalFormatting sqref="AC24 AR24:AS24 AM24 X18:X24 AH18:AH20 AH22:AH24 AM21 W18:W23 AG20 AG22:AH22 AS18:AS23">
    <cfRule type="containsText" dxfId="50" priority="385" operator="containsText" text="N/A">
      <formula>NOT(ISERROR(SEARCH("N/A",W18)))</formula>
    </cfRule>
    <cfRule type="cellIs" dxfId="49" priority="386" operator="between">
      <formula>#REF!</formula>
      <formula>#REF!</formula>
    </cfRule>
    <cfRule type="cellIs" dxfId="48" priority="387" operator="between">
      <formula>#REF!</formula>
      <formula>#REF!</formula>
    </cfRule>
    <cfRule type="cellIs" dxfId="47" priority="388" operator="between">
      <formula>#REF!</formula>
      <formula>#REF!</formula>
    </cfRule>
  </conditionalFormatting>
  <conditionalFormatting sqref="X24">
    <cfRule type="colorScale" priority="176">
      <colorScale>
        <cfvo type="min"/>
        <cfvo type="percentile" val="50"/>
        <cfvo type="max"/>
        <color rgb="FFF8696B"/>
        <color rgb="FFFFEB84"/>
        <color rgb="FF63BE7B"/>
      </colorScale>
    </cfRule>
  </conditionalFormatting>
  <conditionalFormatting sqref="AC24">
    <cfRule type="colorScale" priority="175">
      <colorScale>
        <cfvo type="min"/>
        <cfvo type="percentile" val="50"/>
        <cfvo type="max"/>
        <color rgb="FFF8696B"/>
        <color rgb="FFFFEB84"/>
        <color rgb="FF63BE7B"/>
      </colorScale>
    </cfRule>
  </conditionalFormatting>
  <conditionalFormatting sqref="AH24">
    <cfRule type="colorScale" priority="174">
      <colorScale>
        <cfvo type="min"/>
        <cfvo type="percentile" val="50"/>
        <cfvo type="max"/>
        <color rgb="FFF8696B"/>
        <color rgb="FFFFEB84"/>
        <color rgb="FF63BE7B"/>
      </colorScale>
    </cfRule>
  </conditionalFormatting>
  <conditionalFormatting sqref="AM24">
    <cfRule type="colorScale" priority="173">
      <colorScale>
        <cfvo type="min"/>
        <cfvo type="percentile" val="50"/>
        <cfvo type="max"/>
        <color rgb="FFF8696B"/>
        <color rgb="FFFFEB84"/>
        <color rgb="FF63BE7B"/>
      </colorScale>
    </cfRule>
  </conditionalFormatting>
  <conditionalFormatting sqref="AR24">
    <cfRule type="colorScale" priority="168">
      <colorScale>
        <cfvo type="min"/>
        <cfvo type="percentile" val="50"/>
        <cfvo type="max"/>
        <color rgb="FFF8696B"/>
        <color rgb="FFFFEB84"/>
        <color rgb="FF63BE7B"/>
      </colorScale>
    </cfRule>
  </conditionalFormatting>
  <conditionalFormatting sqref="W18:X23 AG20:AH20">
    <cfRule type="containsText" dxfId="46" priority="161" operator="containsText" text="N/A">
      <formula>NOT(ISERROR(SEARCH("N/A",W18)))</formula>
    </cfRule>
  </conditionalFormatting>
  <conditionalFormatting sqref="AR24">
    <cfRule type="colorScale" priority="405">
      <colorScale>
        <cfvo type="min"/>
        <cfvo type="percentile" val="50"/>
        <cfvo type="max"/>
        <color rgb="FF63BE7B"/>
        <color rgb="FFFFEB84"/>
        <color rgb="FFF8696B"/>
      </colorScale>
    </cfRule>
  </conditionalFormatting>
  <conditionalFormatting sqref="AH21">
    <cfRule type="containsText" dxfId="45" priority="43" operator="containsText" text="N/A">
      <formula>NOT(ISERROR(SEARCH("N/A",AH21)))</formula>
    </cfRule>
    <cfRule type="cellIs" dxfId="44" priority="44" operator="between">
      <formula>#REF!</formula>
      <formula>#REF!</formula>
    </cfRule>
    <cfRule type="cellIs" dxfId="43" priority="45" operator="between">
      <formula>#REF!</formula>
      <formula>#REF!</formula>
    </cfRule>
    <cfRule type="cellIs" dxfId="42" priority="46" operator="between">
      <formula>#REF!</formula>
      <formula>#REF!</formula>
    </cfRule>
  </conditionalFormatting>
  <conditionalFormatting sqref="AH21">
    <cfRule type="containsText" dxfId="41" priority="42" operator="containsText" text="N/A">
      <formula>NOT(ISERROR(SEARCH("N/A",AH21)))</formula>
    </cfRule>
  </conditionalFormatting>
  <conditionalFormatting sqref="AG21">
    <cfRule type="containsText" dxfId="40" priority="38" operator="containsText" text="N/A">
      <formula>NOT(ISERROR(SEARCH("N/A",AG21)))</formula>
    </cfRule>
    <cfRule type="cellIs" dxfId="39" priority="39" operator="between">
      <formula>#REF!</formula>
      <formula>#REF!</formula>
    </cfRule>
    <cfRule type="cellIs" dxfId="38" priority="40" operator="between">
      <formula>#REF!</formula>
      <formula>#REF!</formula>
    </cfRule>
    <cfRule type="cellIs" dxfId="37" priority="41" operator="between">
      <formula>#REF!</formula>
      <formula>#REF!</formula>
    </cfRule>
  </conditionalFormatting>
  <conditionalFormatting sqref="AG21">
    <cfRule type="containsText" dxfId="36" priority="37" operator="containsText" text="N/A">
      <formula>NOT(ISERROR(SEARCH("N/A",AG21)))</formula>
    </cfRule>
  </conditionalFormatting>
  <conditionalFormatting sqref="AB22:AC22">
    <cfRule type="containsText" dxfId="35" priority="33" operator="containsText" text="N/A">
      <formula>NOT(ISERROR(SEARCH("N/A",AB22)))</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B22:AC22">
    <cfRule type="containsText" dxfId="31" priority="32" operator="containsText" text="N/A">
      <formula>NOT(ISERROR(SEARCH("N/A",AB22)))</formula>
    </cfRule>
  </conditionalFormatting>
  <conditionalFormatting sqref="AG22:AH22">
    <cfRule type="containsText" dxfId="30" priority="31" operator="containsText" text="N/A">
      <formula>NOT(ISERROR(SEARCH("N/A",AG22)))</formula>
    </cfRule>
  </conditionalFormatting>
  <conditionalFormatting sqref="AH23">
    <cfRule type="containsText" dxfId="29" priority="27" operator="containsText" text="N/A">
      <formula>NOT(ISERROR(SEARCH("N/A",AH23)))</formula>
    </cfRule>
    <cfRule type="cellIs" dxfId="28" priority="28" operator="between">
      <formula>#REF!</formula>
      <formula>#REF!</formula>
    </cfRule>
    <cfRule type="cellIs" dxfId="27" priority="29" operator="between">
      <formula>#REF!</formula>
      <formula>#REF!</formula>
    </cfRule>
    <cfRule type="cellIs" dxfId="26" priority="30" operator="between">
      <formula>#REF!</formula>
      <formula>#REF!</formula>
    </cfRule>
  </conditionalFormatting>
  <conditionalFormatting sqref="AH23">
    <cfRule type="containsText" dxfId="25" priority="26" operator="containsText" text="N/A">
      <formula>NOT(ISERROR(SEARCH("N/A",AH23)))</formula>
    </cfRule>
  </conditionalFormatting>
  <conditionalFormatting sqref="AG23">
    <cfRule type="containsText" dxfId="24" priority="22" operator="containsText" text="N/A">
      <formula>NOT(ISERROR(SEARCH("N/A",AG23)))</formula>
    </cfRule>
    <cfRule type="cellIs" dxfId="23" priority="23" operator="between">
      <formula>#REF!</formula>
      <formula>#REF!</formula>
    </cfRule>
    <cfRule type="cellIs" dxfId="22" priority="24" operator="between">
      <formula>#REF!</formula>
      <formula>#REF!</formula>
    </cfRule>
    <cfRule type="cellIs" dxfId="21" priority="25" operator="between">
      <formula>#REF!</formula>
      <formula>#REF!</formula>
    </cfRule>
  </conditionalFormatting>
  <conditionalFormatting sqref="AG23">
    <cfRule type="containsText" dxfId="20" priority="21" operator="containsText" text="N/A">
      <formula>NOT(ISERROR(SEARCH("N/A",AG23)))</formula>
    </cfRule>
  </conditionalFormatting>
  <conditionalFormatting sqref="AB23:AC23">
    <cfRule type="containsText" dxfId="19" priority="17" operator="containsText" text="N/A">
      <formula>NOT(ISERROR(SEARCH("N/A",AB23)))</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B23:AC23">
    <cfRule type="containsText" dxfId="15" priority="16" operator="containsText" text="N/A">
      <formula>NOT(ISERROR(SEARCH("N/A",AB23)))</formula>
    </cfRule>
  </conditionalFormatting>
  <conditionalFormatting sqref="AL23:AM23">
    <cfRule type="containsText" dxfId="14" priority="12" operator="containsText" text="N/A">
      <formula>NOT(ISERROR(SEARCH("N/A",AL23)))</formula>
    </cfRule>
    <cfRule type="cellIs" dxfId="13" priority="13" operator="between">
      <formula>#REF!</formula>
      <formula>#REF!</formula>
    </cfRule>
    <cfRule type="cellIs" dxfId="12" priority="14" operator="between">
      <formula>#REF!</formula>
      <formula>#REF!</formula>
    </cfRule>
    <cfRule type="cellIs" dxfId="11" priority="15" operator="between">
      <formula>#REF!</formula>
      <formula>#REF!</formula>
    </cfRule>
  </conditionalFormatting>
  <conditionalFormatting sqref="AL23:AM23">
    <cfRule type="containsText" dxfId="10" priority="11" operator="containsText" text="N/A">
      <formula>NOT(ISERROR(SEARCH("N/A",AL23)))</formula>
    </cfRule>
  </conditionalFormatting>
  <conditionalFormatting sqref="AS23">
    <cfRule type="containsText" dxfId="9" priority="7" operator="containsText" text="N/A">
      <formula>NOT(ISERROR(SEARCH("N/A",AS23)))</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AS23">
    <cfRule type="containsText" dxfId="5" priority="6" operator="containsText" text="N/A">
      <formula>NOT(ISERROR(SEARCH("N/A",AS23)))</formula>
    </cfRule>
  </conditionalFormatting>
  <conditionalFormatting sqref="AR23">
    <cfRule type="containsText" dxfId="4" priority="2" operator="containsText" text="N/A">
      <formula>NOT(ISERROR(SEARCH("N/A",AR23)))</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AR23">
    <cfRule type="containsText" dxfId="0" priority="1" operator="containsText" text="N/A">
      <formula>NOT(ISERROR(SEARCH("N/A",AR23)))</formula>
    </cfRule>
  </conditionalFormatting>
  <dataValidations count="6">
    <dataValidation type="list" allowBlank="1" showInputMessage="1" showErrorMessage="1" sqref="J18:J19" xr:uid="{00000000-0002-0000-0000-000000000000}">
      <formula1>PROGRAMACION</formula1>
    </dataValidation>
    <dataValidation type="list" allowBlank="1" showInputMessage="1" showErrorMessage="1" error="Escriba un texto " promptTitle="Cualquier contenido" sqref="F18:F19" xr:uid="{00000000-0002-0000-0000-000001000000}">
      <formula1>META02</formula1>
    </dataValidation>
    <dataValidation type="list" allowBlank="1" showInputMessage="1" showErrorMessage="1" sqref="Q18:Q23" xr:uid="{00000000-0002-0000-0000-000002000000}">
      <formula1>INDICADOR</formula1>
    </dataValidation>
    <dataValidation type="list" allowBlank="1" showInputMessage="1" showErrorMessage="1" sqref="U18:U23" xr:uid="{00000000-0002-0000-0000-000003000000}">
      <formula1>CONTRALORIA</formula1>
    </dataValidation>
    <dataValidation type="list" allowBlank="1" showInputMessage="1" showErrorMessage="1" error="Escriba un texto " promptTitle="Cualquier contenido" sqref="F20:F23" xr:uid="{00000000-0002-0000-0000-000004000000}">
      <formula1>META2</formula1>
    </dataValidation>
    <dataValidation type="list" allowBlank="1" showInputMessage="1" showErrorMessage="1" sqref="W5" xr:uid="{00000000-0002-0000-0000-000005000000}">
      <formula1>$AT$7:$AT$10</formula1>
    </dataValidation>
  </dataValidations>
  <hyperlinks>
    <hyperlink ref="AO18" r:id="rId1" display="http://www.gobiernobogota.gov.co/transparencia/informacion-interes/publicacion/boletin-juridico-disciplinario/boletin-juridico" xr:uid="{00000000-0004-0000-0000-000000000000}"/>
  </hyperlinks>
  <pageMargins left="0.70866141732283472" right="0.70866141732283472" top="0.74803149606299213" bottom="0.74803149606299213" header="0.31496062992125984" footer="0.31496062992125984"/>
  <pageSetup paperSize="14" scale="14" orientation="landscape" horizontalDpi="4294967293" r:id="rId2"/>
  <headerFooter>
    <oddFooter xml:space="preserve">&amp;RCódigo: PLE-PIN-F017
Versión: 2
Vigencia desde: XX noviembre de 2018
</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defaultColWidth="9.140625" defaultRowHeight="14.4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c r="A1" t="s">
        <v>154</v>
      </c>
      <c r="B1" t="s">
        <v>155</v>
      </c>
      <c r="C1" t="s">
        <v>156</v>
      </c>
      <c r="D1" t="s">
        <v>157</v>
      </c>
      <c r="F1" t="s">
        <v>158</v>
      </c>
    </row>
    <row r="2" spans="1:8">
      <c r="A2" t="s">
        <v>159</v>
      </c>
      <c r="B2" t="s">
        <v>160</v>
      </c>
      <c r="D2" t="s">
        <v>68</v>
      </c>
      <c r="F2" t="s">
        <v>161</v>
      </c>
    </row>
    <row r="3" spans="1:8">
      <c r="A3" t="s">
        <v>162</v>
      </c>
      <c r="B3" t="s">
        <v>163</v>
      </c>
      <c r="C3" t="s">
        <v>164</v>
      </c>
      <c r="D3" t="s">
        <v>100</v>
      </c>
      <c r="F3" t="s">
        <v>70</v>
      </c>
    </row>
    <row r="4" spans="1:8">
      <c r="A4" t="s">
        <v>165</v>
      </c>
      <c r="C4" t="s">
        <v>166</v>
      </c>
      <c r="D4" t="s">
        <v>86</v>
      </c>
      <c r="F4" t="s">
        <v>167</v>
      </c>
    </row>
    <row r="5" spans="1:8">
      <c r="A5" t="s">
        <v>168</v>
      </c>
      <c r="C5" t="s">
        <v>65</v>
      </c>
      <c r="D5" t="s">
        <v>169</v>
      </c>
    </row>
    <row r="6" spans="1:8">
      <c r="A6" t="s">
        <v>170</v>
      </c>
      <c r="C6" t="s">
        <v>171</v>
      </c>
      <c r="E6" t="s">
        <v>172</v>
      </c>
      <c r="G6" t="s">
        <v>173</v>
      </c>
    </row>
    <row r="7" spans="1:8">
      <c r="A7" t="s">
        <v>174</v>
      </c>
      <c r="E7" t="s">
        <v>175</v>
      </c>
      <c r="G7" t="s">
        <v>176</v>
      </c>
    </row>
    <row r="8" spans="1:8">
      <c r="E8" t="s">
        <v>177</v>
      </c>
      <c r="G8" t="s">
        <v>178</v>
      </c>
    </row>
    <row r="9" spans="1:8">
      <c r="E9" t="s">
        <v>179</v>
      </c>
    </row>
    <row r="10" spans="1:8">
      <c r="E10" t="s">
        <v>180</v>
      </c>
    </row>
    <row r="12" spans="1:8" s="3" customFormat="1" ht="74.25" customHeight="1">
      <c r="A12" s="11"/>
      <c r="C12" s="12"/>
      <c r="D12" s="6"/>
      <c r="H12" s="3" t="s">
        <v>181</v>
      </c>
    </row>
    <row r="13" spans="1:8" s="3" customFormat="1" ht="74.25" customHeight="1">
      <c r="A13" s="11"/>
      <c r="C13" s="12"/>
      <c r="D13" s="6"/>
      <c r="H13" s="3" t="s">
        <v>182</v>
      </c>
    </row>
    <row r="14" spans="1:8" s="3" customFormat="1" ht="74.25" customHeight="1">
      <c r="A14" s="11"/>
      <c r="C14" s="12"/>
      <c r="D14" s="2"/>
      <c r="H14" s="3" t="s">
        <v>183</v>
      </c>
    </row>
    <row r="15" spans="1:8" s="3" customFormat="1" ht="74.25" customHeight="1">
      <c r="A15" s="11"/>
      <c r="C15" s="12"/>
      <c r="D15" s="2"/>
      <c r="H15" s="3" t="s">
        <v>184</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600000000000001" thickBot="1">
      <c r="C22" s="13"/>
      <c r="D22" s="4"/>
    </row>
    <row r="23" spans="1:4" ht="18.600000000000001" thickBot="1">
      <c r="C23" s="13"/>
      <c r="D23" s="1"/>
    </row>
    <row r="24" spans="1:4" ht="18">
      <c r="C24" s="14"/>
      <c r="D24" s="4"/>
    </row>
    <row r="25" spans="1:4" ht="18">
      <c r="C25" s="14"/>
      <c r="D25" s="6"/>
    </row>
    <row r="26" spans="1:4" ht="18">
      <c r="C26" s="14"/>
      <c r="D26" s="6"/>
    </row>
    <row r="27" spans="1:4" ht="18.600000000000001"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600000000000001" thickBot="1">
      <c r="C42" s="17"/>
      <c r="D42" s="8"/>
    </row>
    <row r="43" spans="3:4" ht="18">
      <c r="C43" s="18"/>
      <c r="D43" s="4"/>
    </row>
    <row r="44" spans="3:4" ht="18">
      <c r="C44" s="19"/>
      <c r="D44" s="5"/>
    </row>
    <row r="45" spans="3:4" ht="18">
      <c r="C45" s="19"/>
      <c r="D45" s="5"/>
    </row>
    <row r="46" spans="3:4" ht="18">
      <c r="C46" s="19"/>
      <c r="D46" s="8"/>
    </row>
    <row r="47" spans="3:4" ht="18.600000000000001"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600000000000001"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600000000000001" thickBot="1">
      <c r="C88" s="31"/>
    </row>
    <row r="89" spans="3:3" ht="18">
      <c r="C89" s="32"/>
    </row>
    <row r="90" spans="3:3" ht="18">
      <c r="C90" s="28"/>
    </row>
    <row r="91" spans="3:3" ht="18">
      <c r="C91" s="28"/>
    </row>
    <row r="92" spans="3:3" ht="18">
      <c r="C92" s="28"/>
    </row>
    <row r="93" spans="3:3" ht="18">
      <c r="C93" s="28"/>
    </row>
    <row r="94" spans="3:3" ht="18.600000000000001" thickBot="1">
      <c r="C94" s="33"/>
    </row>
    <row r="99" spans="2:3">
      <c r="B99" t="s">
        <v>185</v>
      </c>
      <c r="C99" t="s">
        <v>186</v>
      </c>
    </row>
    <row r="100" spans="2:3">
      <c r="B100" s="10">
        <v>1167</v>
      </c>
      <c r="C100" s="3" t="s">
        <v>187</v>
      </c>
    </row>
    <row r="101" spans="2:3" ht="28.9">
      <c r="B101" s="10">
        <v>1131</v>
      </c>
      <c r="C101" s="3" t="s">
        <v>188</v>
      </c>
    </row>
    <row r="102" spans="2:3">
      <c r="B102" s="10">
        <v>1177</v>
      </c>
      <c r="C102" s="3" t="s">
        <v>189</v>
      </c>
    </row>
    <row r="103" spans="2:3" ht="28.9">
      <c r="B103" s="10">
        <v>1094</v>
      </c>
      <c r="C103" s="3" t="s">
        <v>190</v>
      </c>
    </row>
    <row r="104" spans="2:3">
      <c r="B104" s="10">
        <v>1128</v>
      </c>
      <c r="C104" s="3" t="s">
        <v>191</v>
      </c>
    </row>
    <row r="105" spans="2:3" ht="28.9">
      <c r="B105" s="10">
        <v>1095</v>
      </c>
      <c r="C105" s="3" t="s">
        <v>192</v>
      </c>
    </row>
    <row r="106" spans="2:3" ht="28.9">
      <c r="B106" s="10">
        <v>1129</v>
      </c>
      <c r="C106" s="3" t="s">
        <v>193</v>
      </c>
    </row>
    <row r="107" spans="2:3" ht="28.9">
      <c r="B107" s="10">
        <v>1120</v>
      </c>
      <c r="C107" s="3" t="s">
        <v>194</v>
      </c>
    </row>
    <row r="108" spans="2:3">
      <c r="B108" s="9"/>
    </row>
    <row r="109" spans="2:3">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C9B796D8-8ABB-4B5E-BD4E-D6D1FE7FD57F}"/>
</file>

<file path=customXml/itemProps2.xml><?xml version="1.0" encoding="utf-8"?>
<ds:datastoreItem xmlns:ds="http://schemas.openxmlformats.org/officeDocument/2006/customXml" ds:itemID="{EF62EB9E-1AA1-4E5D-8598-F49F8EA5609E}"/>
</file>

<file path=customXml/itemProps3.xml><?xml version="1.0" encoding="utf-8"?>
<ds:datastoreItem xmlns:ds="http://schemas.openxmlformats.org/officeDocument/2006/customXml" ds:itemID="{7641F72D-F205-4192-BA6B-9C93F2DEF9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
  <cp:revision/>
  <dcterms:created xsi:type="dcterms:W3CDTF">2016-04-29T15:58:00Z</dcterms:created>
  <dcterms:modified xsi:type="dcterms:W3CDTF">2021-03-11T03:37:56Z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