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defaultThemeVersion="124226"/>
  <mc:AlternateContent xmlns:mc="http://schemas.openxmlformats.org/markup-compatibility/2006">
    <mc:Choice Requires="x15">
      <x15ac:absPath xmlns:x15ac="http://schemas.microsoft.com/office/spreadsheetml/2010/11/ac" url="https://gobiernobogota-my.sharepoint.com/personal/jeraldyn_tautiva_gobiernobogota_gov_co/Documents/1_NC_Planeación/2_PLANES DE ACCIÓN/PLAN DE ACCIÓN 2020/PG/SOPORTES_PLANES DE GESTIÓN_2020/NIVEL CENTRAL/10_CONTROL DISCIPLINARIO/IV TRIMESTRE/"/>
    </mc:Choice>
  </mc:AlternateContent>
  <xr:revisionPtr revIDLastSave="0" documentId="8_{62FCBA59-6374-4350-826D-998DBCF28B68}" xr6:coauthVersionLast="46" xr6:coauthVersionMax="46" xr10:uidLastSave="{00000000-0000-0000-0000-000000000000}"/>
  <bookViews>
    <workbookView xWindow="0" yWindow="768" windowWidth="23040" windowHeight="9132"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PROCESO'!$A$11:$AT$31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4" i="1" l="1"/>
  <c r="AR24" i="1"/>
  <c r="AR19" i="1" l="1"/>
  <c r="AC19" i="1" l="1"/>
  <c r="AC18" i="1"/>
  <c r="X19" i="1" l="1"/>
  <c r="X18" i="1"/>
  <c r="E24" i="1" l="1"/>
  <c r="AH24" i="1" l="1"/>
  <c r="X24" i="1" l="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6"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<sst xmlns="http://schemas.openxmlformats.org/spreadsheetml/2006/main" count="341" uniqueCount="195">
  <si>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</si>
  <si>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</si>
  <si>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</si>
  <si>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</si>
  <si>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</si>
  <si>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</si>
  <si>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</si>
  <si>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</si>
  <si>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</si>
  <si>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2"/>
        <rFont val="Garamond"/>
        <family val="1"/>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</si>
  <si>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</si>
  <si>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31 de enro de 2020</t>
  </si>
  <si>
    <t>Se hace la oficialización del Plan de Gestión con relación a las metas programadas en la vigencia anterior.</t>
  </si>
  <si>
    <r>
      <t>Alcance del Proceso:</t>
    </r>
    <r>
      <rPr>
        <sz val="12"/>
        <rFont val="Garamond"/>
        <family val="1"/>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</si>
  <si>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</si>
  <si>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22 de abril de 2020</t>
  </si>
  <si>
    <t>El proceso alcanzó para el primer trimestre de la vigencia 2020 un nivel de desempeño del 88%</t>
  </si>
  <si>
    <r>
      <t>Líder del  Proceso:</t>
    </r>
    <r>
      <rPr>
        <sz val="12"/>
        <rFont val="Garamond"/>
        <family val="1"/>
      </rPr>
      <t xml:space="preserve"> </t>
    </r>
  </si>
  <si>
    <t>Jefe Oficina de Asuntos Disciplinarios</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</si>
  <si>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</si>
  <si>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</si>
  <si>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30 de junio de 2020</t>
  </si>
  <si>
    <t>Por solicitud del jefe de la Oficina de Asuntos Disciplinarios se modifica la magnitud de la meta "Impulsar y terminar oportunamente 700 procesos disciplinarios de las vigencias 2013 a 2020  mediante la producción de fallos, archivo o autos inhibitorios" la cual pasa de 700 a 500 procesos disciplinarios y se modifica la programación trimestral de la misma.</t>
  </si>
  <si>
    <t>02 de febrero de 2021</t>
  </si>
  <si>
    <t>Inclusión del reporte Avance de las metas de gestión cuarto trimestre 2020</t>
  </si>
  <si>
    <t>PLAN ESTRATEGICO INSTITUCIONAL</t>
  </si>
  <si>
    <t>SEGUIMIENTO PLAN GESTION DEL PROCESO</t>
  </si>
  <si>
    <t>I TRIMESTRE</t>
  </si>
  <si>
    <t xml:space="preserve">II TRIMESTRE </t>
  </si>
  <si>
    <t>III TRIMESTRE</t>
  </si>
  <si>
    <t xml:space="preserve">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</si>
  <si>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</si>
  <si>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</si>
  <si>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</si>
  <si>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</si>
  <si>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</si>
  <si>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</si>
  <si>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</si>
  <si>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</si>
  <si>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</si>
  <si>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</si>
  <si>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</si>
  <si>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</si>
  <si>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</si>
  <si>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</si>
  <si>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</si>
  <si>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</si>
  <si>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</si>
  <si>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</si>
  <si>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</si>
  <si>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</si>
  <si>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</si>
  <si>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</si>
  <si>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</si>
  <si>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</si>
  <si>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</si>
  <si>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</si>
  <si>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</si>
  <si>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</si>
  <si>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</si>
  <si>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</si>
  <si>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</si>
  <si>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</si>
  <si>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</si>
  <si>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Realizar cuatro (4) videos  relativos a conductas disciplinarias de mayor ocurrencia, los que se publicarán en la Intranet de la Secretaría Distrital de Gobierno</t>
  </si>
  <si>
    <t>GESTION</t>
  </si>
  <si>
    <t>Videos preventivos sobre las conductas disciplinarias que pueden afectar el ejercicio del cargo o función asignada en la SDG.</t>
  </si>
  <si>
    <t># de videos publicados</t>
  </si>
  <si>
    <t>SUMA</t>
  </si>
  <si>
    <t>Videos publicados</t>
  </si>
  <si>
    <t>EFICACIA</t>
  </si>
  <si>
    <t>Formatos de solicitud de publicación</t>
  </si>
  <si>
    <t>Equipo de trabajo Oficina Asuntos Disciplinarios</t>
  </si>
  <si>
    <t>Patallazo de la publicacion en la Intranet</t>
  </si>
  <si>
    <t>Se realizó el video y fue  publicado por la intranet el 31 marzo de 2020, http://gaia.gobiernobogota.gov.co/noticias/el-respeto-es-un-deber-de-los-servidores-p%C3%Bablicos</t>
  </si>
  <si>
    <t>Pantallazo de la publicación en la Intranet. http://gaia.gobiernobogota.gov.co/noticias/el-respeto-es-un-deber-de-los-servidores-p%C3%Bablicos</t>
  </si>
  <si>
    <t>Se realizó la campaña ¿ Y si hablamos? que fue  publicado por la intranet el 30 junio de 2020, http://gaia.gobiernobogota.gov.co/node/1542</t>
  </si>
  <si>
    <t>Pantallazo de la publicación en la Intranet. http://gaia.gobiernobogota.gov.co/node/1542</t>
  </si>
  <si>
    <t xml:space="preserve"> Se realizó la publicación "Acoso laboral: todo lo que quiso saber y no se atrevió a preguntar" que fue publicado por la intranet el 13 de julio de 2020, http://gaia.gobiernobogota.gov.co/noticias/acoso-laboral-todo-lo-que-quiso-saber-y-no-se-atrevi%C3%B3-preguntar  </t>
  </si>
  <si>
    <t xml:space="preserve">Pantallazo de la publicación en la Intranet. http://gaia.gobiernobogota.gov.co/noticias/acoso-laboral-todo-lo-que-quiso-saber-y-no-se-atrevi%C3%B3-preguntar  </t>
  </si>
  <si>
    <t xml:space="preserve"> Se realizó la publicación "Boletín Jurídico Disciplinario No. 1" Tema: LA IMPORTANCIA DEL RECAUDO DE PRUEBAS EN LAS ALCADIAS LOCALES Y DEPENDENCIAS DE LA SDG, que publicado por la pagina web de la entidad el 17 de diciembre de 2020.
</t>
  </si>
  <si>
    <t xml:space="preserve">Pantallazo de la publicación en la Intranet. http://www.gobiernobogota.gov.co/transparencia/informacion-interes/publicacion/boletin-juridico-disciplinario/boletin-juridico, Pantallazo envío por correo electronico a los Alcaldes y dependencias de la SDG, </t>
  </si>
  <si>
    <t>Se realizaron 4 publicaciones sobre las conductas disciplinarias que pueden afectar el ejercicio del cargo o función asignada:  El respeto es un deber los servidores  públicos, la campaña "Y si hablamos", Acoso Laboral, La importancia del recaudo de pruebas en las Alcaldias locales y Dependencias de la SDG.</t>
  </si>
  <si>
    <r>
      <t xml:space="preserve">Impulsar y terminar oportunamente 500 </t>
    </r>
    <r>
      <rPr>
        <sz val="12"/>
        <color indexed="8"/>
        <rFont val="Garamond"/>
        <family val="1"/>
      </rPr>
      <t>procesos disciplinarios de las vigencias 2013 a 2020  mediante la producción de fallos, archivo o autos inhibitorios</t>
    </r>
  </si>
  <si>
    <t>Procesos disciplinarios impulsados y terminados  2013- 2020</t>
  </si>
  <si>
    <t># de procesos disciplinarios impulsados y terminados oportunamente de las vigencias 2013 - 2020</t>
  </si>
  <si>
    <t>CRECIENTE</t>
  </si>
  <si>
    <t>Número de procesos disciplinarios</t>
  </si>
  <si>
    <t>Matriz Control Disciplinario</t>
  </si>
  <si>
    <t>65  expedientes disciplinarios con decisión de fondo.</t>
  </si>
  <si>
    <t>Matriz autos 2020, Expedientes disciplinarios</t>
  </si>
  <si>
    <t>35 expedientes disciplinarios con decisión de fondo.</t>
  </si>
  <si>
    <t>220 expedientes disciplinarios con decisión de fondo.</t>
  </si>
  <si>
    <t>231 expedientes disciplinarios con decisión de fondo.</t>
  </si>
  <si>
    <t>551 expedientes disciplinarios con decisión de fondo.</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</si>
  <si>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</si>
  <si>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</si>
  <si>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</si>
  <si>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</si>
  <si>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</si>
  <si>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</si>
  <si>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</si>
  <si>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</si>
  <si>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</si>
  <si>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</si>
  <si>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META NO PROGRAMADA</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</si>
  <si>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</si>
  <si>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</si>
  <si>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personas:30, funcionarios 17, contratistas 13.
Reporte consumo de papel hasta octubre, revisado el 18/12/20
Política ambiental:
Participación bingo política:  18. participación 60%
Actividades ambientales: 7 personas, participación 23%
1. Juego de la energía: 0
2. Charla cambio climático:0
3.Charla río Bogotá: 2
4.Concurso residuos: 5
Actividades movilidad sostenible: 0 personas, participación 0%
1. Charla uso de la patineta: 0
2.Caminata ecológica virtual: 0
3.socialización protocolo de bioseguridad para la movilidad: 0</t>
  </si>
  <si>
    <t>Reporte criterios ambientales generado por la Oficina Asesora de Planeación</t>
  </si>
  <si>
    <t>El proceso alcanzó un 91% de cumplimiento de la meta anual programada</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</si>
  <si>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</si>
  <si>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</si>
  <si>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</si>
  <si>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</si>
  <si>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</si>
  <si>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</si>
  <si>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</si>
  <si>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El proceso participó en el 100% (2) de las actividades convocadas por el grupo de gestión documental de la Dirección Administrativa.</t>
  </si>
  <si>
    <t>Reporte Dirección Administrativa</t>
  </si>
  <si>
    <t xml:space="preserve">El proceso participó en las cuatro reuniones convocadas y realizadas por la Dirección Administrativa en el trimestre:
1, Capacitación  préstamo
Fecha: 24/09/2020.
2.Capacitación SIC
Fecha: 28/09/2020
3. Mesa de Trabajo
Fecha: 28/09/2020
4. Asistencias Técnicas para la implementación y ajustes de las TRD
</t>
  </si>
  <si>
    <t>De las 3 actividades convocadas por la Dirección Administrativa, la Oficina de Asuntos Disciplinarios asistió a 2</t>
  </si>
  <si>
    <t>El proceso alcanzó un 89% de cumplimiento de la meta anual programada</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</si>
  <si>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</si>
  <si>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</si>
  <si>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</si>
  <si>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</si>
  <si>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</si>
  <si>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</si>
  <si>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</si>
  <si>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 xml:space="preserve">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</si>
  <si>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Archivo de gestión de la oficina asesora de planeación</t>
  </si>
  <si>
    <t>Un documento de caracterización de grupos de valor elaborado</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</si>
  <si>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</si>
  <si>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</si>
  <si>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</si>
  <si>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</si>
  <si>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</si>
  <si>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</si>
  <si>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El proceso registró una buena práctica de REPOSITORIO cuyo objetivo es evitar decisiones contradictorias dentro de la misma dependencia y tener líneas de decisión.</t>
  </si>
  <si>
    <t>Reporte Oficina Asesora de Planeación</t>
  </si>
  <si>
    <t>TOTAL PLAN DE GESTIÓN</t>
  </si>
  <si>
    <t>CUMPLIMIENTO PRIMER TRIMESTRE</t>
  </si>
  <si>
    <t>SEGUNDO TRIMESTRE</t>
  </si>
  <si>
    <t>TERCER TRIMESTRE</t>
  </si>
  <si>
    <t>CUARTO TRIMESTRE</t>
  </si>
  <si>
    <t>Porcentaje de Cumplimiento PLAN DE GESTIÓN 2020</t>
  </si>
  <si>
    <t xml:space="preserve">ELABORÓ: </t>
  </si>
  <si>
    <t xml:space="preserve">REVISÓ: </t>
  </si>
  <si>
    <t>APROBÓ:</t>
  </si>
  <si>
    <r>
      <rPr>
        <b/>
        <sz val="12"/>
        <color indexed="8"/>
        <rFont val="Garamond"/>
        <family val="1"/>
      </rPr>
      <t xml:space="preserve">Nombre:    CLAUDIA SALAMANCA PINZON O.A.D        </t>
    </r>
    <r>
      <rPr>
        <sz val="12"/>
        <color indexed="8"/>
        <rFont val="Garamond"/>
        <family val="1"/>
      </rPr>
      <t xml:space="preserve">
</t>
    </r>
  </si>
  <si>
    <r>
      <t>Nombre:</t>
    </r>
    <r>
      <rPr>
        <sz val="12"/>
        <color indexed="8"/>
        <rFont val="Garamond"/>
        <family val="1"/>
      </rPr>
      <t xml:space="preserve"> </t>
    </r>
    <r>
      <rPr>
        <b/>
        <sz val="12"/>
        <color theme="1"/>
        <rFont val="Garamond"/>
        <family val="1"/>
      </rPr>
      <t>MARTHA S QUIROGA   OAP</t>
    </r>
  </si>
  <si>
    <r>
      <t>Nombre:</t>
    </r>
    <r>
      <rPr>
        <b/>
        <sz val="12"/>
        <color indexed="8"/>
        <rFont val="Garamond"/>
        <family val="1"/>
      </rPr>
      <t xml:space="preserve">   MATILDE NIETO
</t>
    </r>
  </si>
  <si>
    <t>SE APROBÓ Y REMITIO EL PLAN DE GESTION DEL PROCESO MEDIANTE CASO HOLA Nº 88119</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</si>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</sst>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quot;    &quot;;\-* #,##0.00&quot;    &quot;;* \-#&quot;    &quot;;@\ "/>
  </numFmts>
  <fonts count="2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Garamond"/>
      <family val="1"/>
    </font>
    <font>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sz val="12"/>
      <color rgb="FF000000"/>
      <name val="Garamond"/>
      <family val="1"/>
    </font>
    <font>
      <sz val="12"/>
      <color rgb="FF0070C0"/>
      <name val="Garamond"/>
      <family val="1"/>
    </font>
    <font>
      <sz val="12"/>
      <name val="Garamond"/>
      <family val="1"/>
    </font>
    <font>
      <b/>
      <sz val="12"/>
      <color rgb="FF0070C0"/>
      <name val="Garamond"/>
      <family val="1"/>
    </font>
    <font>
      <b/>
      <sz val="12"/>
      <color theme="1"/>
      <name val="Garamond"/>
      <family val="1"/>
    </font>
    <font>
      <b/>
      <sz val="12"/>
      <color indexed="16"/>
      <name val="Garamond"/>
      <family val="1"/>
    </font>
    <font>
      <b/>
      <sz val="12"/>
      <color indexed="8"/>
      <name val="Garamond"/>
      <family val="1"/>
    </font>
    <font>
      <sz val="12"/>
      <color rgb="FFFF000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0" fontId="1" fillId="2" borderId="0" applyNumberFormat="0" applyBorder="0" applyAlignment="0" applyProtection="0"/>
    <xf numFmtId="164" fontId="1" fillId="0" borderId="0" applyFill="0" applyBorder="0" applyAlignment="0" applyProtection="0"/>
    <xf numFmtId="0" fontId="1" fillId="0" borderId="0"/>
    <xf numFmtId="9" fontId="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94">
    <xf numFmtId="0" fontId="0" fillId="0" borderId="0" xfId="0"/>
    <xf numFmtId="0" fontId="8" fillId="0" borderId="2"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8" fillId="0" borderId="3"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justify"/>
    </xf>
    <xf numFmtId="0" fontId="10" fillId="8" borderId="7"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justify" vertical="center" wrapText="1"/>
    </xf>
    <xf numFmtId="0" fontId="10" fillId="9" borderId="7" xfId="0" applyFont="1" applyFill="1" applyBorder="1" applyAlignment="1">
      <alignment horizontal="justify" vertical="center" wrapText="1"/>
    </xf>
    <xf numFmtId="0" fontId="10" fillId="9" borderId="8" xfId="0" applyFont="1" applyFill="1" applyBorder="1" applyAlignment="1">
      <alignment horizontal="justify" vertical="center" wrapText="1"/>
    </xf>
    <xf numFmtId="0" fontId="4" fillId="10" borderId="9"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1"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0" fillId="12" borderId="10" xfId="0" applyFont="1" applyFill="1" applyBorder="1" applyAlignment="1">
      <alignment horizontal="justify" vertical="center" wrapText="1"/>
    </xf>
    <xf numFmtId="0" fontId="10" fillId="12" borderId="7" xfId="0" applyFont="1" applyFill="1" applyBorder="1" applyAlignment="1">
      <alignment horizontal="justify" vertical="center" wrapText="1"/>
    </xf>
    <xf numFmtId="0" fontId="4" fillId="12" borderId="1" xfId="0" applyFont="1" applyFill="1" applyBorder="1" applyAlignment="1">
      <alignment vertical="center" wrapText="1"/>
    </xf>
    <xf numFmtId="0" fontId="10" fillId="13" borderId="9" xfId="0" applyFont="1" applyFill="1" applyBorder="1" applyAlignment="1">
      <alignment horizontal="justify" vertical="center" wrapText="1"/>
    </xf>
    <xf numFmtId="0" fontId="10" fillId="13" borderId="7" xfId="0" applyFont="1" applyFill="1" applyBorder="1" applyAlignment="1">
      <alignment horizontal="justify" vertical="center" wrapText="1"/>
    </xf>
    <xf numFmtId="0" fontId="4" fillId="13" borderId="7" xfId="0" applyFont="1" applyFill="1" applyBorder="1" applyAlignment="1">
      <alignment horizontal="justify" vertical="center" wrapText="1"/>
    </xf>
    <xf numFmtId="0" fontId="11" fillId="13" borderId="7" xfId="0" applyFont="1" applyFill="1" applyBorder="1" applyAlignment="1">
      <alignment horizontal="justify" vertical="center" wrapText="1"/>
    </xf>
    <xf numFmtId="0" fontId="10" fillId="13" borderId="11" xfId="0" applyFont="1" applyFill="1" applyBorder="1" applyAlignment="1">
      <alignment horizontal="left" vertical="center" wrapText="1"/>
    </xf>
    <xf numFmtId="0" fontId="10" fillId="13" borderId="8" xfId="0" applyFont="1" applyFill="1" applyBorder="1" applyAlignment="1">
      <alignment horizontal="justify" vertical="center" wrapText="1"/>
    </xf>
    <xf numFmtId="0" fontId="4" fillId="13" borderId="9" xfId="0" applyFont="1" applyFill="1" applyBorder="1" applyAlignment="1">
      <alignment horizontal="justify" vertical="center" wrapText="1"/>
    </xf>
    <xf numFmtId="0" fontId="4" fillId="13" borderId="8" xfId="0" applyFont="1" applyFill="1" applyBorder="1" applyAlignment="1">
      <alignment horizontal="justify" vertical="center" wrapText="1"/>
    </xf>
    <xf numFmtId="9" fontId="12" fillId="5" borderId="1" xfId="4" applyFont="1" applyFill="1" applyBorder="1" applyAlignment="1">
      <alignment horizontal="center" vertical="center" wrapText="1"/>
    </xf>
    <xf numFmtId="0" fontId="12" fillId="5" borderId="1" xfId="4" applyNumberFormat="1" applyFont="1" applyFill="1" applyBorder="1" applyAlignment="1">
      <alignment horizontal="center" vertical="center" wrapText="1"/>
    </xf>
    <xf numFmtId="1" fontId="12" fillId="5" borderId="1" xfId="4" applyNumberFormat="1" applyFont="1" applyFill="1" applyBorder="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vertical="center" wrapText="1"/>
    </xf>
    <xf numFmtId="0" fontId="12" fillId="5" borderId="1" xfId="0" applyFont="1" applyFill="1" applyBorder="1" applyAlignment="1" applyProtection="1">
      <alignment vertical="center" wrapText="1"/>
      <protection locked="0"/>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5" fillId="5" borderId="13" xfId="0"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0" borderId="3" xfId="0" applyFont="1" applyBorder="1" applyAlignment="1" applyProtection="1">
      <alignment horizontal="justify" vertical="center" wrapText="1"/>
      <protection locked="0"/>
    </xf>
    <xf numFmtId="9" fontId="14" fillId="0" borderId="3" xfId="4" applyFont="1" applyBorder="1" applyAlignment="1">
      <alignment horizontal="center" vertical="center" wrapText="1"/>
    </xf>
    <xf numFmtId="9" fontId="14" fillId="0" borderId="3" xfId="0" applyNumberFormat="1"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9" fontId="14" fillId="0" borderId="1" xfId="4"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0" borderId="5" xfId="0" applyFont="1" applyBorder="1" applyAlignment="1" applyProtection="1">
      <alignment horizontal="justify" vertical="center" wrapText="1"/>
      <protection locked="0"/>
    </xf>
    <xf numFmtId="9" fontId="14" fillId="0" borderId="5" xfId="4"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10" fontId="5" fillId="5" borderId="5" xfId="4" applyNumberFormat="1"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5" borderId="20" xfId="0" applyFont="1" applyFill="1" applyBorder="1" applyAlignment="1" applyProtection="1">
      <alignment horizontal="center" vertical="center" wrapText="1"/>
      <protection locked="0"/>
    </xf>
    <xf numFmtId="1" fontId="12" fillId="5" borderId="1" xfId="0" applyNumberFormat="1" applyFont="1" applyFill="1" applyBorder="1" applyAlignment="1">
      <alignment horizontal="center" vertical="center" wrapText="1"/>
    </xf>
    <xf numFmtId="0" fontId="15" fillId="5" borderId="0" xfId="0" applyFont="1" applyFill="1" applyBorder="1" applyAlignment="1">
      <alignment horizontal="left" vertical="center" wrapText="1"/>
    </xf>
    <xf numFmtId="9" fontId="14" fillId="5" borderId="6" xfId="4" applyNumberFormat="1" applyFont="1" applyFill="1" applyBorder="1" applyAlignment="1" applyProtection="1">
      <alignment horizontal="center" vertical="center" wrapText="1"/>
      <protection locked="0"/>
    </xf>
    <xf numFmtId="9" fontId="16" fillId="5" borderId="6" xfId="4" applyFont="1" applyFill="1" applyBorder="1" applyAlignment="1">
      <alignment horizontal="center" vertical="center" wrapText="1"/>
    </xf>
    <xf numFmtId="0" fontId="14" fillId="5" borderId="6" xfId="0" applyFont="1" applyFill="1" applyBorder="1" applyAlignment="1" applyProtection="1">
      <alignment horizontal="center" vertical="center" wrapText="1"/>
      <protection locked="0"/>
    </xf>
    <xf numFmtId="9" fontId="14" fillId="0" borderId="1" xfId="0" applyNumberFormat="1" applyFont="1" applyBorder="1" applyAlignment="1" applyProtection="1">
      <alignment horizontal="center" vertical="center" wrapText="1"/>
      <protection locked="0"/>
    </xf>
    <xf numFmtId="9" fontId="14" fillId="5" borderId="6"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2" fillId="0" borderId="0" xfId="0" applyFont="1"/>
    <xf numFmtId="0" fontId="17" fillId="0" borderId="0" xfId="0" applyFont="1"/>
    <xf numFmtId="0" fontId="12" fillId="5" borderId="0" xfId="0" applyFont="1" applyFill="1"/>
    <xf numFmtId="0" fontId="17" fillId="5" borderId="0" xfId="0" applyFont="1" applyFill="1"/>
    <xf numFmtId="0" fontId="18" fillId="21" borderId="13" xfId="0" applyFont="1" applyFill="1" applyBorder="1" applyAlignment="1">
      <alignment horizontal="center" vertical="center" wrapText="1"/>
    </xf>
    <xf numFmtId="0" fontId="6" fillId="5" borderId="0" xfId="0" applyFont="1" applyFill="1" applyBorder="1" applyAlignment="1">
      <alignment horizontal="center"/>
    </xf>
    <xf numFmtId="0" fontId="19" fillId="5" borderId="0" xfId="0" applyFont="1" applyFill="1" applyBorder="1" applyAlignment="1">
      <alignment horizontal="center"/>
    </xf>
    <xf numFmtId="0" fontId="12" fillId="0" borderId="1" xfId="0" applyFont="1" applyBorder="1" applyAlignment="1">
      <alignment horizontal="center" vertical="center"/>
    </xf>
    <xf numFmtId="0" fontId="12" fillId="0" borderId="0" xfId="0" applyFont="1" applyAlignment="1">
      <alignment horizontal="center"/>
    </xf>
    <xf numFmtId="0" fontId="12" fillId="5" borderId="0" xfId="0" applyFont="1" applyFill="1" applyAlignment="1">
      <alignment horizontal="center"/>
    </xf>
    <xf numFmtId="0" fontId="5" fillId="7" borderId="1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vertical="center" wrapText="1"/>
    </xf>
    <xf numFmtId="0" fontId="17" fillId="6" borderId="1" xfId="0" applyFont="1" applyFill="1" applyBorder="1"/>
    <xf numFmtId="0" fontId="15" fillId="5" borderId="1" xfId="4" applyNumberFormat="1" applyFont="1" applyFill="1" applyBorder="1" applyAlignment="1">
      <alignment horizontal="center" vertical="center" wrapText="1"/>
    </xf>
    <xf numFmtId="9" fontId="5" fillId="5" borderId="1" xfId="4" applyFont="1" applyFill="1" applyBorder="1" applyAlignment="1">
      <alignment horizontal="center" vertical="center" wrapText="1"/>
    </xf>
    <xf numFmtId="0" fontId="12" fillId="5" borderId="1" xfId="0" applyFont="1" applyFill="1" applyBorder="1" applyAlignment="1" applyProtection="1">
      <alignment horizontal="justify" vertical="center" wrapText="1"/>
      <protection locked="0"/>
    </xf>
    <xf numFmtId="0" fontId="12" fillId="5" borderId="1" xfId="4" applyNumberFormat="1" applyFont="1" applyFill="1" applyBorder="1" applyAlignment="1" applyProtection="1">
      <alignment horizontal="center" vertical="center" wrapText="1"/>
      <protection locked="0"/>
    </xf>
    <xf numFmtId="9" fontId="15" fillId="5" borderId="1" xfId="4" applyFont="1" applyFill="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9" fontId="5" fillId="5" borderId="1" xfId="4"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9" fontId="14" fillId="0" borderId="6" xfId="0" applyNumberFormat="1" applyFont="1" applyBorder="1" applyAlignment="1">
      <alignment horizontal="center" vertical="center" wrapText="1"/>
    </xf>
    <xf numFmtId="0" fontId="14" fillId="0" borderId="6" xfId="0" applyFont="1" applyBorder="1" applyAlignment="1">
      <alignment vertical="center" wrapText="1"/>
    </xf>
    <xf numFmtId="9" fontId="14" fillId="5" borderId="6" xfId="4" applyFont="1" applyFill="1" applyBorder="1" applyAlignment="1">
      <alignment horizontal="center" vertical="center" wrapText="1"/>
    </xf>
    <xf numFmtId="9" fontId="16" fillId="5" borderId="6" xfId="4" applyFont="1" applyFill="1" applyBorder="1" applyAlignment="1" applyProtection="1">
      <alignment horizontal="center" vertical="center" wrapText="1"/>
      <protection locked="0"/>
    </xf>
    <xf numFmtId="0" fontId="14" fillId="0" borderId="1" xfId="4" applyNumberFormat="1" applyFont="1" applyBorder="1" applyAlignment="1">
      <alignment horizontal="center" vertical="center" wrapText="1"/>
    </xf>
    <xf numFmtId="9" fontId="14" fillId="5" borderId="6" xfId="0" applyNumberFormat="1" applyFont="1" applyFill="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1" fontId="14" fillId="5" borderId="6" xfId="4" applyNumberFormat="1" applyFont="1" applyFill="1" applyBorder="1" applyAlignment="1">
      <alignment horizontal="center" vertical="center" wrapText="1"/>
    </xf>
    <xf numFmtId="0" fontId="14" fillId="0" borderId="5" xfId="4" applyNumberFormat="1" applyFont="1" applyBorder="1" applyAlignment="1">
      <alignment horizontal="center" vertical="center" wrapText="1"/>
    </xf>
    <xf numFmtId="9" fontId="14" fillId="0" borderId="5" xfId="0" applyNumberFormat="1" applyFont="1" applyBorder="1" applyAlignment="1" applyProtection="1">
      <alignment horizontal="center" vertical="center" wrapText="1"/>
      <protection locked="0"/>
    </xf>
    <xf numFmtId="0" fontId="5" fillId="5" borderId="14" xfId="0" applyFont="1" applyFill="1" applyBorder="1" applyAlignment="1">
      <alignment horizontal="center" vertical="center" wrapText="1"/>
    </xf>
    <xf numFmtId="9" fontId="17" fillId="5" borderId="5" xfId="4" applyFont="1" applyFill="1" applyBorder="1" applyAlignment="1" applyProtection="1">
      <alignment horizontal="center" vertical="center" wrapText="1"/>
      <protection locked="0"/>
    </xf>
    <xf numFmtId="9" fontId="5" fillId="5" borderId="5" xfId="4" applyNumberFormat="1" applyFont="1" applyFill="1" applyBorder="1" applyAlignment="1">
      <alignment horizontal="center" vertical="center" wrapText="1"/>
    </xf>
    <xf numFmtId="10" fontId="15" fillId="5" borderId="5" xfId="4" applyNumberFormat="1" applyFont="1" applyFill="1" applyBorder="1" applyAlignment="1">
      <alignment horizontal="center" vertical="center" wrapText="1"/>
    </xf>
    <xf numFmtId="9" fontId="15" fillId="5" borderId="5" xfId="4" applyFont="1" applyFill="1" applyBorder="1" applyAlignment="1">
      <alignment horizontal="center" vertical="center" wrapText="1"/>
    </xf>
    <xf numFmtId="0" fontId="12" fillId="5" borderId="0" xfId="0" applyFont="1" applyFill="1" applyBorder="1" applyAlignment="1">
      <alignment vertical="center" wrapText="1"/>
    </xf>
    <xf numFmtId="9" fontId="15" fillId="5" borderId="0" xfId="4" applyFont="1" applyFill="1" applyBorder="1" applyAlignment="1">
      <alignment horizontal="center" vertical="center" wrapText="1"/>
    </xf>
    <xf numFmtId="0" fontId="12" fillId="5" borderId="0" xfId="0" applyFont="1" applyFill="1" applyBorder="1"/>
    <xf numFmtId="9" fontId="5" fillId="5" borderId="0" xfId="4" applyFont="1" applyFill="1" applyBorder="1" applyAlignment="1">
      <alignment horizontal="center" vertical="center" wrapText="1"/>
    </xf>
    <xf numFmtId="0" fontId="17" fillId="5" borderId="0" xfId="0" applyFont="1" applyFill="1" applyBorder="1" applyAlignment="1">
      <alignment vertical="top" wrapText="1"/>
    </xf>
    <xf numFmtId="0" fontId="17" fillId="5" borderId="0" xfId="0" applyFont="1" applyFill="1" applyBorder="1" applyAlignment="1">
      <alignment horizontal="center" vertical="center" wrapText="1"/>
    </xf>
    <xf numFmtId="0" fontId="12" fillId="5" borderId="0" xfId="0" applyFont="1" applyFill="1" applyAlignment="1">
      <alignment vertical="top" wrapText="1"/>
    </xf>
    <xf numFmtId="0" fontId="17" fillId="5" borderId="0" xfId="0" applyFont="1" applyFill="1" applyAlignment="1">
      <alignment vertical="top" wrapText="1"/>
    </xf>
    <xf numFmtId="0" fontId="20" fillId="0" borderId="0" xfId="0" applyFont="1"/>
    <xf numFmtId="0" fontId="17" fillId="5" borderId="0" xfId="0" applyFont="1" applyFill="1" applyBorder="1" applyAlignment="1">
      <alignment horizontal="right" vertical="center" wrapText="1"/>
    </xf>
    <xf numFmtId="0" fontId="5" fillId="10"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12" fillId="5" borderId="5" xfId="0" applyFont="1" applyFill="1" applyBorder="1" applyAlignment="1" applyProtection="1">
      <alignment horizontal="center" vertical="center" wrapText="1"/>
      <protection locked="0"/>
    </xf>
    <xf numFmtId="0" fontId="5" fillId="5" borderId="0"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19" fillId="7" borderId="1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5" fillId="22" borderId="1" xfId="0" applyFont="1" applyFill="1" applyBorder="1" applyAlignment="1" applyProtection="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7" xfId="0" applyFont="1" applyBorder="1" applyAlignment="1">
      <alignment horizontal="center" vertical="center" wrapText="1"/>
    </xf>
    <xf numFmtId="0" fontId="5" fillId="5" borderId="0"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7" xfId="0" applyFont="1" applyBorder="1" applyAlignment="1">
      <alignment horizontal="left" vertical="center" wrapText="1"/>
    </xf>
    <xf numFmtId="22" fontId="17" fillId="20" borderId="18" xfId="0" applyNumberFormat="1" applyFont="1" applyFill="1" applyBorder="1" applyAlignment="1">
      <alignment horizontal="center" vertical="center"/>
    </xf>
    <xf numFmtId="22" fontId="17" fillId="20" borderId="19" xfId="0" applyNumberFormat="1" applyFont="1" applyFill="1" applyBorder="1" applyAlignment="1">
      <alignment horizontal="center" vertical="center"/>
    </xf>
    <xf numFmtId="22" fontId="17" fillId="20" borderId="7" xfId="0" applyNumberFormat="1" applyFont="1" applyFill="1" applyBorder="1" applyAlignment="1">
      <alignment horizontal="center" vertical="center"/>
    </xf>
    <xf numFmtId="0" fontId="17" fillId="9" borderId="21" xfId="0" applyFont="1" applyFill="1" applyBorder="1" applyAlignment="1">
      <alignment horizontal="center" vertical="center"/>
    </xf>
    <xf numFmtId="0" fontId="17" fillId="9" borderId="22" xfId="0" applyFont="1" applyFill="1" applyBorder="1" applyAlignment="1">
      <alignment horizontal="center" vertical="center"/>
    </xf>
    <xf numFmtId="0" fontId="17" fillId="9" borderId="11" xfId="0" applyFont="1" applyFill="1" applyBorder="1" applyAlignment="1">
      <alignment horizontal="center" vertical="center"/>
    </xf>
    <xf numFmtId="0" fontId="19" fillId="5" borderId="0" xfId="0" applyFont="1" applyFill="1" applyBorder="1" applyAlignment="1">
      <alignment horizontal="center" vertical="center" wrapText="1"/>
    </xf>
    <xf numFmtId="0" fontId="17" fillId="5" borderId="0"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18" fillId="21" borderId="15"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18" fillId="21" borderId="16"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12" xfId="0" applyFont="1" applyFill="1" applyBorder="1" applyAlignment="1">
      <alignment horizontal="center" vertical="center" wrapText="1"/>
    </xf>
    <xf numFmtId="0" fontId="15" fillId="22" borderId="1" xfId="0" applyFont="1" applyFill="1" applyBorder="1" applyAlignment="1" applyProtection="1">
      <alignment horizontal="center" vertical="center" wrapText="1"/>
    </xf>
    <xf numFmtId="9" fontId="15" fillId="5" borderId="5" xfId="4" applyFont="1" applyFill="1" applyBorder="1" applyAlignment="1" applyProtection="1">
      <alignment horizontal="center" vertical="center" wrapText="1"/>
      <protection locked="0"/>
    </xf>
    <xf numFmtId="9" fontId="15" fillId="5" borderId="17" xfId="4" applyFont="1" applyFill="1" applyBorder="1" applyAlignment="1" applyProtection="1">
      <alignment horizontal="center" vertical="center" wrapText="1"/>
      <protection locked="0"/>
    </xf>
    <xf numFmtId="0" fontId="17" fillId="18" borderId="5" xfId="0" applyFont="1" applyFill="1" applyBorder="1" applyAlignment="1" applyProtection="1">
      <alignment horizontal="center" vertical="center" wrapText="1"/>
      <protection locked="0"/>
    </xf>
    <xf numFmtId="0" fontId="17" fillId="17" borderId="5"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9" fillId="7" borderId="1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2" fillId="5" borderId="0" xfId="0" applyFont="1" applyFill="1" applyBorder="1" applyAlignment="1">
      <alignment horizontal="center"/>
    </xf>
    <xf numFmtId="0" fontId="19" fillId="6" borderId="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17" fillId="5"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7" fillId="5" borderId="0" xfId="0" applyFont="1" applyFill="1" applyBorder="1" applyAlignment="1">
      <alignment horizontal="justify" vertical="center" wrapText="1"/>
    </xf>
    <xf numFmtId="0" fontId="19" fillId="14" borderId="3"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7" fillId="19" borderId="5" xfId="0" applyFont="1" applyFill="1" applyBorder="1" applyAlignment="1" applyProtection="1">
      <alignment horizontal="center" vertical="center" wrapText="1"/>
      <protection locked="0"/>
    </xf>
    <xf numFmtId="0" fontId="17" fillId="10" borderId="5" xfId="0" applyFont="1" applyFill="1" applyBorder="1" applyAlignment="1" applyProtection="1">
      <alignment horizontal="center" vertical="center" wrapText="1"/>
      <protection locked="0"/>
    </xf>
    <xf numFmtId="0" fontId="19" fillId="16" borderId="3" xfId="0" applyFont="1" applyFill="1" applyBorder="1" applyAlignment="1">
      <alignment horizontal="center" vertical="center" wrapText="1"/>
    </xf>
    <xf numFmtId="0" fontId="19" fillId="16" borderId="16"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4000000}"/>
    <cellStyle name="Porcentual 2" xfId="6" xr:uid="{00000000-0005-0000-0000-000006000000}"/>
    <cellStyle name="Rojo" xfId="7" xr:uid="{00000000-0005-0000-0000-000007000000}"/>
    <cellStyle name="Verde" xfId="8" xr:uid="{00000000-0005-0000-0000-000008000000}"/>
  </cellStyles>
  <dxfs count="51">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295275</xdr:colOff>
      <xdr:row>11</xdr:row>
      <xdr:rowOff>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295275</xdr:colOff>
      <xdr:row>11</xdr:row>
      <xdr:rowOff>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6</xdr:row>
      <xdr:rowOff>420687</xdr:rowOff>
    </xdr:to>
    <xdr:sp macro="" textlink="">
      <xdr:nvSpPr>
        <xdr:cNvPr id="6" name="AutoShape 38" descr="Resultado de imagen para boton agregar icono">
          <a:extLst>
            <a:ext uri="{FF2B5EF4-FFF2-40B4-BE49-F238E27FC236}">
              <a16:creationId xmlns:a16="http://schemas.microsoft.com/office/drawing/2014/main" id="{9D05FD56-C44F-4B86-9BC5-FF0AB1743EB9}"/>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6</xdr:row>
      <xdr:rowOff>420687</xdr:rowOff>
    </xdr:to>
    <xdr:sp macro="" textlink="">
      <xdr:nvSpPr>
        <xdr:cNvPr id="7" name="AutoShape 39" descr="Resultado de imagen para boton agregar icono">
          <a:extLst>
            <a:ext uri="{FF2B5EF4-FFF2-40B4-BE49-F238E27FC236}">
              <a16:creationId xmlns:a16="http://schemas.microsoft.com/office/drawing/2014/main" id="{E5A68078-289D-4230-A761-F8DE95F6A522}"/>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6</xdr:row>
      <xdr:rowOff>420687</xdr:rowOff>
    </xdr:to>
    <xdr:sp macro="" textlink="">
      <xdr:nvSpPr>
        <xdr:cNvPr id="8" name="AutoShape 40" descr="Resultado de imagen para boton agregar icono">
          <a:extLst>
            <a:ext uri="{FF2B5EF4-FFF2-40B4-BE49-F238E27FC236}">
              <a16:creationId xmlns:a16="http://schemas.microsoft.com/office/drawing/2014/main" id="{CF3034B9-930D-4992-8D09-7AAE8E38E284}"/>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0</xdr:colOff>
      <xdr:row>6</xdr:row>
      <xdr:rowOff>420687</xdr:rowOff>
    </xdr:to>
    <xdr:sp macro="" textlink="">
      <xdr:nvSpPr>
        <xdr:cNvPr id="9" name="AutoShape 42" descr="Z">
          <a:extLst>
            <a:ext uri="{FF2B5EF4-FFF2-40B4-BE49-F238E27FC236}">
              <a16:creationId xmlns:a16="http://schemas.microsoft.com/office/drawing/2014/main" id="{B41F6CCA-F0FC-4F6B-AF1B-2BCBACDBCAFB}"/>
            </a:ext>
          </a:extLst>
        </xdr:cNvPr>
        <xdr:cNvSpPr>
          <a:spLocks noChangeAspect="1" noChangeArrowheads="1"/>
        </xdr:cNvSpPr>
      </xdr:nvSpPr>
      <xdr:spPr bwMode="auto">
        <a:xfrm>
          <a:off x="13782675" y="24955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0" name="Rectangle 53">
          <a:extLst>
            <a:ext uri="{FF2B5EF4-FFF2-40B4-BE49-F238E27FC236}">
              <a16:creationId xmlns:a16="http://schemas.microsoft.com/office/drawing/2014/main" id="{3D7DE999-C712-41B8-809D-CCC40424E652}"/>
            </a:ext>
          </a:extLst>
        </xdr:cNvPr>
        <xdr:cNvSpPr>
          <a:spLocks noChangeArrowheads="1"/>
        </xdr:cNvSpPr>
      </xdr:nvSpPr>
      <xdr:spPr bwMode="auto">
        <a:xfrm>
          <a:off x="13782675" y="1323975"/>
          <a:ext cx="0" cy="37623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_REVISI_N_ING_LEONARDOMatriz__2"/>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biernobogota.gov.co/transparencia/informacion-interes/publicacion/boletin-juridico-disciplinario/boletin-juridi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2"/>
  <sheetViews>
    <sheetView showGridLines="0" tabSelected="1" topLeftCell="AM15" zoomScale="60" zoomScaleNormal="60" zoomScaleSheetLayoutView="10" workbookViewId="0">
      <selection activeCell="AT19" sqref="AT19"/>
    </sheetView>
  </sheetViews>
  <sheetFormatPr defaultColWidth="0" defaultRowHeight="15.6" zeroHeight="1"/>
  <cols>
    <col min="1" max="1" width="8.85546875" style="76" customWidth="1"/>
    <col min="2" max="2" width="49.85546875" style="68" customWidth="1"/>
    <col min="3" max="3" width="61.42578125" style="68" customWidth="1"/>
    <col min="4" max="4" width="63.140625" style="68" customWidth="1"/>
    <col min="5" max="5" width="39" style="68" customWidth="1"/>
    <col min="6" max="6" width="36" style="68" customWidth="1"/>
    <col min="7" max="7" width="33.85546875" style="68" customWidth="1"/>
    <col min="8" max="8" width="39.7109375" style="68" customWidth="1"/>
    <col min="9" max="9" width="13.42578125" style="68" customWidth="1"/>
    <col min="10" max="10" width="24.28515625" style="68" customWidth="1"/>
    <col min="11" max="11" width="28" style="68" customWidth="1"/>
    <col min="12" max="15" width="11.42578125" style="68" customWidth="1"/>
    <col min="16" max="16" width="24.5703125" style="76" customWidth="1"/>
    <col min="17" max="17" width="20" style="68" customWidth="1"/>
    <col min="18" max="18" width="27.28515625" style="68" customWidth="1"/>
    <col min="19" max="19" width="19.5703125" style="68" customWidth="1"/>
    <col min="20" max="20" width="46.28515625" style="68" customWidth="1"/>
    <col min="21" max="21" width="11.42578125" style="68" customWidth="1"/>
    <col min="22" max="22" width="10.5703125" style="68" customWidth="1"/>
    <col min="23" max="23" width="10.140625" style="68" customWidth="1"/>
    <col min="24" max="24" width="32.140625" style="68" customWidth="1"/>
    <col min="25" max="25" width="52.85546875" style="68" customWidth="1"/>
    <col min="26" max="26" width="17.7109375" style="68" customWidth="1"/>
    <col min="27" max="27" width="19.7109375" style="68" customWidth="1"/>
    <col min="28" max="29" width="16.42578125" style="68" customWidth="1"/>
    <col min="30" max="30" width="29.42578125" style="68" customWidth="1"/>
    <col min="31" max="31" width="21" style="68" customWidth="1"/>
    <col min="32" max="32" width="15.42578125" style="68" customWidth="1"/>
    <col min="33" max="33" width="12.5703125" style="68" customWidth="1"/>
    <col min="34" max="34" width="16.85546875" style="68" customWidth="1"/>
    <col min="35" max="35" width="50.7109375" style="68" customWidth="1"/>
    <col min="36" max="36" width="31.85546875" style="68" customWidth="1"/>
    <col min="37" max="38" width="11.42578125" style="68" customWidth="1"/>
    <col min="39" max="39" width="9.42578125" style="68" customWidth="1"/>
    <col min="40" max="40" width="64.85546875" style="68" customWidth="1"/>
    <col min="41" max="41" width="20.7109375" style="68" customWidth="1"/>
    <col min="42" max="42" width="23" style="68" customWidth="1"/>
    <col min="43" max="43" width="19.140625" style="68" customWidth="1"/>
    <col min="44" max="44" width="31.42578125" style="68" customWidth="1"/>
    <col min="45" max="45" width="18.42578125" style="69" customWidth="1"/>
    <col min="46" max="46" width="32" style="68" customWidth="1"/>
    <col min="47" max="47" width="11.42578125" style="68" customWidth="1"/>
    <col min="48" max="16384" width="0" style="68" hidden="1"/>
  </cols>
  <sheetData>
    <row r="1" spans="1:46">
      <c r="A1" s="142" t="s">
        <v>0</v>
      </c>
      <c r="B1" s="143"/>
      <c r="C1" s="143"/>
      <c r="D1" s="143"/>
      <c r="E1" s="143"/>
      <c r="F1" s="143"/>
      <c r="G1" s="143"/>
      <c r="H1" s="143"/>
      <c r="I1" s="144"/>
      <c r="P1" s="68"/>
    </row>
    <row r="2" spans="1:46" ht="16.149999999999999" thickBot="1">
      <c r="A2" s="145" t="s">
        <v>1</v>
      </c>
      <c r="B2" s="146"/>
      <c r="C2" s="146"/>
      <c r="D2" s="146"/>
      <c r="E2" s="146"/>
      <c r="F2" s="146"/>
      <c r="G2" s="146"/>
      <c r="H2" s="146"/>
      <c r="I2" s="147"/>
      <c r="P2" s="68"/>
    </row>
    <row r="3" spans="1:46" ht="32.25" customHeight="1">
      <c r="A3" s="150" t="s">
        <v>2</v>
      </c>
      <c r="B3" s="150"/>
      <c r="C3" s="56">
        <v>2020</v>
      </c>
      <c r="D3" s="151" t="s">
        <v>3</v>
      </c>
      <c r="E3" s="152"/>
      <c r="F3" s="152"/>
      <c r="G3" s="152"/>
      <c r="H3" s="152"/>
      <c r="I3" s="153"/>
      <c r="P3" s="68"/>
      <c r="AA3" s="70"/>
      <c r="AB3" s="70"/>
      <c r="AC3" s="70"/>
      <c r="AD3" s="70"/>
      <c r="AE3" s="70"/>
      <c r="AF3" s="70"/>
      <c r="AG3" s="70"/>
      <c r="AH3" s="70"/>
      <c r="AI3" s="70"/>
      <c r="AJ3" s="70"/>
      <c r="AK3" s="70"/>
      <c r="AL3" s="70"/>
      <c r="AM3" s="70"/>
      <c r="AN3" s="70"/>
      <c r="AO3" s="70"/>
      <c r="AP3" s="70"/>
      <c r="AQ3" s="70"/>
      <c r="AR3" s="70"/>
      <c r="AS3" s="71"/>
      <c r="AT3" s="70"/>
    </row>
    <row r="4" spans="1:46">
      <c r="A4" s="150" t="s">
        <v>4</v>
      </c>
      <c r="B4" s="150"/>
      <c r="C4" s="56" t="s">
        <v>5</v>
      </c>
      <c r="D4" s="72" t="s">
        <v>6</v>
      </c>
      <c r="E4" s="133" t="s">
        <v>7</v>
      </c>
      <c r="F4" s="154" t="s">
        <v>8</v>
      </c>
      <c r="G4" s="154"/>
      <c r="H4" s="154"/>
      <c r="I4" s="155"/>
      <c r="P4" s="68"/>
      <c r="AA4" s="70"/>
      <c r="AB4" s="70"/>
      <c r="AC4" s="70"/>
      <c r="AD4" s="70"/>
      <c r="AE4" s="70"/>
      <c r="AF4" s="70"/>
      <c r="AG4" s="70"/>
      <c r="AH4" s="70"/>
      <c r="AI4" s="70"/>
      <c r="AJ4" s="70"/>
      <c r="AK4" s="70"/>
      <c r="AL4" s="70"/>
      <c r="AM4" s="70"/>
      <c r="AN4" s="70"/>
      <c r="AO4" s="70"/>
      <c r="AP4" s="70"/>
      <c r="AQ4" s="70"/>
      <c r="AR4" s="70"/>
      <c r="AS4" s="71"/>
      <c r="AT4" s="70"/>
    </row>
    <row r="5" spans="1:46" ht="132" customHeight="1">
      <c r="A5" s="150" t="s">
        <v>9</v>
      </c>
      <c r="B5" s="150"/>
      <c r="C5" s="57" t="s">
        <v>10</v>
      </c>
      <c r="D5" s="134">
        <v>1</v>
      </c>
      <c r="E5" s="134" t="s">
        <v>11</v>
      </c>
      <c r="F5" s="156" t="s">
        <v>12</v>
      </c>
      <c r="G5" s="156"/>
      <c r="H5" s="156"/>
      <c r="I5" s="156"/>
      <c r="P5" s="68"/>
      <c r="AA5" s="70"/>
      <c r="AB5" s="70"/>
      <c r="AC5" s="70"/>
      <c r="AD5" s="70"/>
      <c r="AE5" s="70"/>
      <c r="AF5" s="70"/>
      <c r="AG5" s="70"/>
      <c r="AH5" s="70"/>
      <c r="AI5" s="70"/>
      <c r="AJ5" s="70"/>
      <c r="AK5" s="70"/>
      <c r="AL5" s="70"/>
      <c r="AM5" s="70"/>
      <c r="AN5" s="70"/>
      <c r="AO5" s="70"/>
      <c r="AP5" s="70"/>
      <c r="AQ5" s="70"/>
      <c r="AR5" s="70"/>
      <c r="AS5" s="71"/>
      <c r="AT5" s="70"/>
    </row>
    <row r="6" spans="1:46" ht="132.75" customHeight="1">
      <c r="A6" s="150" t="s">
        <v>13</v>
      </c>
      <c r="B6" s="150"/>
      <c r="C6" s="57" t="s">
        <v>14</v>
      </c>
      <c r="D6" s="134">
        <v>2</v>
      </c>
      <c r="E6" s="134" t="s">
        <v>15</v>
      </c>
      <c r="F6" s="156" t="s">
        <v>16</v>
      </c>
      <c r="G6" s="156"/>
      <c r="H6" s="156"/>
      <c r="I6" s="156"/>
      <c r="P6" s="68"/>
      <c r="AA6" s="73"/>
      <c r="AB6" s="73"/>
      <c r="AC6" s="73"/>
      <c r="AD6" s="73"/>
      <c r="AE6" s="73"/>
      <c r="AF6" s="73"/>
      <c r="AG6" s="73"/>
      <c r="AH6" s="73"/>
      <c r="AI6" s="73"/>
      <c r="AJ6" s="73"/>
      <c r="AK6" s="73"/>
      <c r="AL6" s="73"/>
      <c r="AM6" s="73"/>
      <c r="AN6" s="73"/>
      <c r="AO6" s="73"/>
      <c r="AP6" s="60"/>
      <c r="AQ6" s="73"/>
      <c r="AR6" s="73"/>
      <c r="AS6" s="74"/>
      <c r="AT6" s="73"/>
    </row>
    <row r="7" spans="1:46" ht="73.5" customHeight="1">
      <c r="A7" s="150" t="s">
        <v>17</v>
      </c>
      <c r="B7" s="150"/>
      <c r="C7" s="57" t="s">
        <v>18</v>
      </c>
      <c r="D7" s="134">
        <v>3</v>
      </c>
      <c r="E7" s="134" t="s">
        <v>19</v>
      </c>
      <c r="F7" s="139" t="s">
        <v>20</v>
      </c>
      <c r="G7" s="140"/>
      <c r="H7" s="140"/>
      <c r="I7" s="141"/>
      <c r="P7" s="68"/>
      <c r="AA7" s="148"/>
      <c r="AB7" s="148"/>
      <c r="AC7" s="148"/>
      <c r="AD7" s="148"/>
      <c r="AE7" s="148"/>
      <c r="AF7" s="148"/>
      <c r="AG7" s="148"/>
      <c r="AH7" s="148"/>
      <c r="AI7" s="148"/>
      <c r="AJ7" s="148"/>
      <c r="AK7" s="148"/>
      <c r="AL7" s="148"/>
      <c r="AM7" s="148"/>
      <c r="AN7" s="148"/>
      <c r="AO7" s="148"/>
      <c r="AP7" s="148"/>
      <c r="AQ7" s="148"/>
      <c r="AR7" s="148"/>
      <c r="AS7" s="148"/>
      <c r="AT7" s="148"/>
    </row>
    <row r="8" spans="1:46" ht="76.5" customHeight="1">
      <c r="A8" s="138"/>
      <c r="B8" s="138"/>
      <c r="C8" s="60"/>
      <c r="D8" s="75">
        <v>4</v>
      </c>
      <c r="E8" s="75" t="s">
        <v>21</v>
      </c>
      <c r="F8" s="135" t="s">
        <v>22</v>
      </c>
      <c r="G8" s="136"/>
      <c r="H8" s="136"/>
      <c r="I8" s="137"/>
      <c r="P8" s="68"/>
    </row>
    <row r="9" spans="1:46" ht="32.25" customHeight="1">
      <c r="D9" s="75">
        <v>5</v>
      </c>
      <c r="E9" s="75" t="s">
        <v>23</v>
      </c>
      <c r="F9" s="135" t="s">
        <v>24</v>
      </c>
      <c r="G9" s="136"/>
      <c r="H9" s="136"/>
      <c r="I9" s="137"/>
      <c r="P9" s="68"/>
    </row>
    <row r="10" spans="1:46"/>
    <row r="11" spans="1:46">
      <c r="A11" s="77"/>
      <c r="B11" s="70"/>
      <c r="C11" s="70"/>
      <c r="D11" s="167"/>
      <c r="E11" s="167"/>
      <c r="F11" s="167"/>
      <c r="G11" s="167"/>
      <c r="H11" s="167"/>
      <c r="I11" s="167"/>
      <c r="J11" s="167"/>
      <c r="K11" s="167"/>
      <c r="L11" s="138"/>
      <c r="M11" s="138"/>
      <c r="N11" s="138"/>
      <c r="O11" s="138"/>
      <c r="P11" s="132"/>
      <c r="Q11" s="132"/>
      <c r="R11" s="132"/>
      <c r="S11" s="132"/>
      <c r="T11" s="132"/>
      <c r="U11" s="132"/>
      <c r="V11" s="138"/>
      <c r="W11" s="138"/>
      <c r="X11" s="121"/>
      <c r="Y11" s="121"/>
      <c r="Z11" s="121"/>
      <c r="AA11" s="138"/>
      <c r="AB11" s="138"/>
      <c r="AC11" s="121"/>
      <c r="AD11" s="121"/>
      <c r="AE11" s="121"/>
      <c r="AF11" s="138"/>
      <c r="AG11" s="138"/>
      <c r="AH11" s="121"/>
      <c r="AI11" s="121"/>
      <c r="AJ11" s="121"/>
      <c r="AK11" s="138"/>
      <c r="AL11" s="138"/>
      <c r="AM11" s="121"/>
      <c r="AN11" s="121"/>
      <c r="AO11" s="121"/>
      <c r="AP11" s="138"/>
      <c r="AQ11" s="138"/>
      <c r="AR11" s="138"/>
      <c r="AS11" s="121"/>
      <c r="AT11" s="121"/>
    </row>
    <row r="12" spans="1:46" ht="16.149999999999999" thickBot="1">
      <c r="A12" s="77"/>
      <c r="B12" s="70"/>
      <c r="C12" s="70"/>
      <c r="D12" s="70"/>
      <c r="E12" s="70"/>
      <c r="F12" s="70"/>
      <c r="G12" s="70"/>
      <c r="H12" s="70"/>
      <c r="I12" s="70"/>
      <c r="J12" s="70"/>
      <c r="K12" s="70"/>
      <c r="L12" s="70"/>
      <c r="M12" s="70"/>
      <c r="N12" s="70"/>
      <c r="O12" s="70"/>
      <c r="P12" s="77"/>
      <c r="Q12" s="70"/>
      <c r="R12" s="70"/>
      <c r="S12" s="70"/>
      <c r="T12" s="70"/>
      <c r="U12" s="70"/>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row>
    <row r="13" spans="1:46">
      <c r="A13" s="162" t="s">
        <v>25</v>
      </c>
      <c r="B13" s="163"/>
      <c r="C13" s="163"/>
      <c r="D13" s="168"/>
      <c r="E13" s="168"/>
      <c r="F13" s="168"/>
      <c r="G13" s="168"/>
      <c r="H13" s="168"/>
      <c r="I13" s="168"/>
      <c r="J13" s="168"/>
      <c r="K13" s="168"/>
      <c r="L13" s="168"/>
      <c r="M13" s="168"/>
      <c r="N13" s="168"/>
      <c r="O13" s="168"/>
      <c r="P13" s="168"/>
      <c r="Q13" s="168"/>
      <c r="R13" s="168"/>
      <c r="S13" s="168"/>
      <c r="T13" s="168"/>
      <c r="U13" s="168"/>
      <c r="V13" s="170" t="s">
        <v>26</v>
      </c>
      <c r="W13" s="170"/>
      <c r="X13" s="170"/>
      <c r="Y13" s="170"/>
      <c r="Z13" s="170"/>
      <c r="AA13" s="180" t="s">
        <v>26</v>
      </c>
      <c r="AB13" s="180"/>
      <c r="AC13" s="180"/>
      <c r="AD13" s="180"/>
      <c r="AE13" s="180"/>
      <c r="AF13" s="170" t="s">
        <v>26</v>
      </c>
      <c r="AG13" s="170"/>
      <c r="AH13" s="170"/>
      <c r="AI13" s="170"/>
      <c r="AJ13" s="170"/>
      <c r="AK13" s="189" t="s">
        <v>26</v>
      </c>
      <c r="AL13" s="189"/>
      <c r="AM13" s="189"/>
      <c r="AN13" s="189"/>
      <c r="AO13" s="189"/>
      <c r="AP13" s="192" t="s">
        <v>26</v>
      </c>
      <c r="AQ13" s="192"/>
      <c r="AR13" s="192"/>
      <c r="AS13" s="192"/>
      <c r="AT13" s="193"/>
    </row>
    <row r="14" spans="1:46">
      <c r="A14" s="164"/>
      <c r="B14" s="165"/>
      <c r="C14" s="165"/>
      <c r="D14" s="169"/>
      <c r="E14" s="169"/>
      <c r="F14" s="169"/>
      <c r="G14" s="169"/>
      <c r="H14" s="169"/>
      <c r="I14" s="169"/>
      <c r="J14" s="169"/>
      <c r="K14" s="169"/>
      <c r="L14" s="169"/>
      <c r="M14" s="169"/>
      <c r="N14" s="169"/>
      <c r="O14" s="169"/>
      <c r="P14" s="169"/>
      <c r="Q14" s="169"/>
      <c r="R14" s="169"/>
      <c r="S14" s="169"/>
      <c r="T14" s="169"/>
      <c r="U14" s="169"/>
      <c r="V14" s="171" t="s">
        <v>27</v>
      </c>
      <c r="W14" s="171"/>
      <c r="X14" s="171"/>
      <c r="Y14" s="171"/>
      <c r="Z14" s="171"/>
      <c r="AA14" s="188" t="s">
        <v>28</v>
      </c>
      <c r="AB14" s="188"/>
      <c r="AC14" s="188"/>
      <c r="AD14" s="188"/>
      <c r="AE14" s="188"/>
      <c r="AF14" s="171" t="s">
        <v>29</v>
      </c>
      <c r="AG14" s="171"/>
      <c r="AH14" s="171"/>
      <c r="AI14" s="171"/>
      <c r="AJ14" s="171"/>
      <c r="AK14" s="185" t="s">
        <v>30</v>
      </c>
      <c r="AL14" s="185"/>
      <c r="AM14" s="185"/>
      <c r="AN14" s="185"/>
      <c r="AO14" s="185"/>
      <c r="AP14" s="182" t="s">
        <v>31</v>
      </c>
      <c r="AQ14" s="182"/>
      <c r="AR14" s="182"/>
      <c r="AS14" s="182"/>
      <c r="AT14" s="183"/>
    </row>
    <row r="15" spans="1:46" ht="15" customHeight="1">
      <c r="A15" s="128"/>
      <c r="B15" s="129"/>
      <c r="C15" s="129"/>
      <c r="D15" s="166" t="s">
        <v>32</v>
      </c>
      <c r="E15" s="166"/>
      <c r="F15" s="166"/>
      <c r="G15" s="166"/>
      <c r="H15" s="166"/>
      <c r="I15" s="166"/>
      <c r="J15" s="166"/>
      <c r="K15" s="166"/>
      <c r="L15" s="166"/>
      <c r="M15" s="166"/>
      <c r="N15" s="166"/>
      <c r="O15" s="166"/>
      <c r="P15" s="166"/>
      <c r="Q15" s="166"/>
      <c r="R15" s="166"/>
      <c r="S15" s="166"/>
      <c r="T15" s="130"/>
      <c r="U15" s="130"/>
      <c r="V15" s="172"/>
      <c r="W15" s="172"/>
      <c r="X15" s="173" t="s">
        <v>33</v>
      </c>
      <c r="Y15" s="172" t="s">
        <v>34</v>
      </c>
      <c r="Z15" s="172" t="s">
        <v>35</v>
      </c>
      <c r="AA15" s="187"/>
      <c r="AB15" s="187"/>
      <c r="AC15" s="187" t="s">
        <v>33</v>
      </c>
      <c r="AD15" s="187" t="s">
        <v>34</v>
      </c>
      <c r="AE15" s="187" t="s">
        <v>35</v>
      </c>
      <c r="AF15" s="172"/>
      <c r="AG15" s="172"/>
      <c r="AH15" s="172" t="s">
        <v>33</v>
      </c>
      <c r="AI15" s="172" t="s">
        <v>34</v>
      </c>
      <c r="AJ15" s="172" t="s">
        <v>35</v>
      </c>
      <c r="AK15" s="184"/>
      <c r="AL15" s="184"/>
      <c r="AM15" s="184" t="s">
        <v>33</v>
      </c>
      <c r="AN15" s="184" t="s">
        <v>34</v>
      </c>
      <c r="AO15" s="184" t="s">
        <v>35</v>
      </c>
      <c r="AP15" s="181" t="s">
        <v>36</v>
      </c>
      <c r="AQ15" s="181"/>
      <c r="AR15" s="181"/>
      <c r="AS15" s="181" t="s">
        <v>33</v>
      </c>
      <c r="AT15" s="186" t="s">
        <v>37</v>
      </c>
    </row>
    <row r="16" spans="1:46" ht="47.25" customHeight="1">
      <c r="A16" s="78" t="s">
        <v>38</v>
      </c>
      <c r="B16" s="79" t="s">
        <v>39</v>
      </c>
      <c r="C16" s="79" t="s">
        <v>40</v>
      </c>
      <c r="D16" s="130" t="s">
        <v>41</v>
      </c>
      <c r="E16" s="130" t="s">
        <v>42</v>
      </c>
      <c r="F16" s="130" t="s">
        <v>43</v>
      </c>
      <c r="G16" s="130" t="s">
        <v>44</v>
      </c>
      <c r="H16" s="130" t="s">
        <v>45</v>
      </c>
      <c r="I16" s="130" t="s">
        <v>46</v>
      </c>
      <c r="J16" s="130" t="s">
        <v>47</v>
      </c>
      <c r="K16" s="130" t="s">
        <v>48</v>
      </c>
      <c r="L16" s="130" t="s">
        <v>49</v>
      </c>
      <c r="M16" s="130" t="s">
        <v>50</v>
      </c>
      <c r="N16" s="130" t="s">
        <v>51</v>
      </c>
      <c r="O16" s="130" t="s">
        <v>52</v>
      </c>
      <c r="P16" s="130" t="s">
        <v>53</v>
      </c>
      <c r="Q16" s="130" t="s">
        <v>54</v>
      </c>
      <c r="R16" s="130" t="s">
        <v>55</v>
      </c>
      <c r="S16" s="130" t="s">
        <v>56</v>
      </c>
      <c r="T16" s="130" t="s">
        <v>57</v>
      </c>
      <c r="U16" s="130" t="s">
        <v>58</v>
      </c>
      <c r="V16" s="119" t="s">
        <v>59</v>
      </c>
      <c r="W16" s="119" t="s">
        <v>60</v>
      </c>
      <c r="X16" s="173"/>
      <c r="Y16" s="172"/>
      <c r="Z16" s="172"/>
      <c r="AA16" s="124" t="s">
        <v>59</v>
      </c>
      <c r="AB16" s="124" t="s">
        <v>60</v>
      </c>
      <c r="AC16" s="187"/>
      <c r="AD16" s="187"/>
      <c r="AE16" s="187"/>
      <c r="AF16" s="119" t="s">
        <v>59</v>
      </c>
      <c r="AG16" s="119" t="s">
        <v>60</v>
      </c>
      <c r="AH16" s="172"/>
      <c r="AI16" s="172"/>
      <c r="AJ16" s="172"/>
      <c r="AK16" s="118" t="s">
        <v>59</v>
      </c>
      <c r="AL16" s="118" t="s">
        <v>60</v>
      </c>
      <c r="AM16" s="184"/>
      <c r="AN16" s="184"/>
      <c r="AO16" s="184"/>
      <c r="AP16" s="122" t="s">
        <v>44</v>
      </c>
      <c r="AQ16" s="122" t="s">
        <v>59</v>
      </c>
      <c r="AR16" s="122" t="s">
        <v>60</v>
      </c>
      <c r="AS16" s="181"/>
      <c r="AT16" s="186"/>
    </row>
    <row r="17" spans="1:46">
      <c r="A17" s="78"/>
      <c r="B17" s="80"/>
      <c r="C17" s="80"/>
      <c r="D17" s="130" t="s">
        <v>61</v>
      </c>
      <c r="E17" s="130"/>
      <c r="F17" s="130" t="s">
        <v>61</v>
      </c>
      <c r="G17" s="130" t="s">
        <v>61</v>
      </c>
      <c r="H17" s="130" t="s">
        <v>61</v>
      </c>
      <c r="I17" s="130" t="s">
        <v>61</v>
      </c>
      <c r="J17" s="130" t="s">
        <v>61</v>
      </c>
      <c r="K17" s="130" t="s">
        <v>61</v>
      </c>
      <c r="L17" s="81" t="s">
        <v>61</v>
      </c>
      <c r="M17" s="81" t="s">
        <v>61</v>
      </c>
      <c r="N17" s="81" t="s">
        <v>61</v>
      </c>
      <c r="O17" s="81" t="s">
        <v>61</v>
      </c>
      <c r="P17" s="130" t="s">
        <v>61</v>
      </c>
      <c r="Q17" s="130" t="s">
        <v>61</v>
      </c>
      <c r="R17" s="130" t="s">
        <v>61</v>
      </c>
      <c r="S17" s="130" t="s">
        <v>61</v>
      </c>
      <c r="T17" s="130"/>
      <c r="U17" s="130"/>
      <c r="V17" s="119" t="s">
        <v>61</v>
      </c>
      <c r="W17" s="119"/>
      <c r="X17" s="131" t="s">
        <v>61</v>
      </c>
      <c r="Y17" s="119" t="s">
        <v>61</v>
      </c>
      <c r="Z17" s="119" t="s">
        <v>61</v>
      </c>
      <c r="AA17" s="124" t="s">
        <v>61</v>
      </c>
      <c r="AB17" s="124" t="s">
        <v>61</v>
      </c>
      <c r="AC17" s="124" t="s">
        <v>61</v>
      </c>
      <c r="AD17" s="124" t="s">
        <v>61</v>
      </c>
      <c r="AE17" s="124" t="s">
        <v>61</v>
      </c>
      <c r="AF17" s="119" t="s">
        <v>61</v>
      </c>
      <c r="AG17" s="119" t="s">
        <v>61</v>
      </c>
      <c r="AH17" s="119"/>
      <c r="AI17" s="119" t="s">
        <v>61</v>
      </c>
      <c r="AJ17" s="119" t="s">
        <v>61</v>
      </c>
      <c r="AK17" s="118" t="s">
        <v>61</v>
      </c>
      <c r="AL17" s="118" t="s">
        <v>61</v>
      </c>
      <c r="AM17" s="118" t="s">
        <v>61</v>
      </c>
      <c r="AN17" s="118" t="s">
        <v>61</v>
      </c>
      <c r="AO17" s="118" t="s">
        <v>61</v>
      </c>
      <c r="AP17" s="122" t="s">
        <v>61</v>
      </c>
      <c r="AQ17" s="122"/>
      <c r="AR17" s="122" t="s">
        <v>61</v>
      </c>
      <c r="AS17" s="122" t="s">
        <v>61</v>
      </c>
      <c r="AT17" s="123" t="s">
        <v>61</v>
      </c>
    </row>
    <row r="18" spans="1:46" ht="153.75" customHeight="1">
      <c r="A18" s="43">
        <v>6</v>
      </c>
      <c r="B18" s="38" t="s">
        <v>62</v>
      </c>
      <c r="C18" s="39" t="s">
        <v>63</v>
      </c>
      <c r="D18" s="40" t="s">
        <v>64</v>
      </c>
      <c r="E18" s="34">
        <v>0.2</v>
      </c>
      <c r="F18" s="37" t="s">
        <v>65</v>
      </c>
      <c r="G18" s="41" t="s">
        <v>66</v>
      </c>
      <c r="H18" s="41" t="s">
        <v>67</v>
      </c>
      <c r="I18" s="125">
        <v>4</v>
      </c>
      <c r="J18" s="125" t="s">
        <v>68</v>
      </c>
      <c r="K18" s="42" t="s">
        <v>69</v>
      </c>
      <c r="L18" s="35">
        <v>1</v>
      </c>
      <c r="M18" s="35">
        <v>1</v>
      </c>
      <c r="N18" s="35">
        <v>1</v>
      </c>
      <c r="O18" s="35">
        <v>1</v>
      </c>
      <c r="P18" s="125">
        <v>4</v>
      </c>
      <c r="Q18" s="125" t="s">
        <v>70</v>
      </c>
      <c r="R18" s="42" t="s">
        <v>71</v>
      </c>
      <c r="S18" s="42" t="s">
        <v>72</v>
      </c>
      <c r="T18" s="42" t="s">
        <v>73</v>
      </c>
      <c r="U18" s="37"/>
      <c r="V18" s="125">
        <v>1</v>
      </c>
      <c r="W18" s="82">
        <v>1</v>
      </c>
      <c r="X18" s="83">
        <f>W18/V18</f>
        <v>1</v>
      </c>
      <c r="Y18" s="84" t="s">
        <v>74</v>
      </c>
      <c r="Z18" s="84" t="s">
        <v>75</v>
      </c>
      <c r="AA18" s="35">
        <v>1</v>
      </c>
      <c r="AB18" s="85">
        <v>1</v>
      </c>
      <c r="AC18" s="83">
        <f>+AB18/AA18</f>
        <v>1</v>
      </c>
      <c r="AD18" s="84" t="s">
        <v>76</v>
      </c>
      <c r="AE18" s="84" t="s">
        <v>77</v>
      </c>
      <c r="AF18" s="125">
        <v>1</v>
      </c>
      <c r="AG18" s="37">
        <v>1</v>
      </c>
      <c r="AH18" s="86">
        <v>1</v>
      </c>
      <c r="AI18" s="37" t="s">
        <v>78</v>
      </c>
      <c r="AJ18" s="84" t="s">
        <v>79</v>
      </c>
      <c r="AK18" s="87">
        <v>1</v>
      </c>
      <c r="AL18" s="87">
        <v>1</v>
      </c>
      <c r="AM18" s="88">
        <v>1</v>
      </c>
      <c r="AN18" s="89" t="s">
        <v>80</v>
      </c>
      <c r="AO18" s="89" t="s">
        <v>81</v>
      </c>
      <c r="AP18" s="41" t="s">
        <v>66</v>
      </c>
      <c r="AQ18" s="125">
        <v>4</v>
      </c>
      <c r="AR18" s="36">
        <v>4</v>
      </c>
      <c r="AS18" s="90">
        <v>1</v>
      </c>
      <c r="AT18" s="91" t="s">
        <v>82</v>
      </c>
    </row>
    <row r="19" spans="1:46" ht="118.5" customHeight="1">
      <c r="A19" s="43">
        <v>6</v>
      </c>
      <c r="B19" s="38" t="s">
        <v>62</v>
      </c>
      <c r="C19" s="39" t="s">
        <v>63</v>
      </c>
      <c r="D19" s="40" t="s">
        <v>83</v>
      </c>
      <c r="E19" s="34">
        <v>0.6</v>
      </c>
      <c r="F19" s="37" t="s">
        <v>65</v>
      </c>
      <c r="G19" s="41" t="s">
        <v>84</v>
      </c>
      <c r="H19" s="41" t="s">
        <v>85</v>
      </c>
      <c r="I19" s="44">
        <v>500</v>
      </c>
      <c r="J19" s="125" t="s">
        <v>86</v>
      </c>
      <c r="K19" s="42" t="s">
        <v>87</v>
      </c>
      <c r="L19" s="36">
        <v>65</v>
      </c>
      <c r="M19" s="36">
        <v>35</v>
      </c>
      <c r="N19" s="36">
        <v>200</v>
      </c>
      <c r="O19" s="36">
        <v>200</v>
      </c>
      <c r="P19" s="59">
        <v>500</v>
      </c>
      <c r="Q19" s="125" t="s">
        <v>70</v>
      </c>
      <c r="R19" s="42" t="s">
        <v>88</v>
      </c>
      <c r="S19" s="42" t="s">
        <v>72</v>
      </c>
      <c r="T19" s="42" t="s">
        <v>88</v>
      </c>
      <c r="U19" s="37"/>
      <c r="V19" s="125">
        <v>65</v>
      </c>
      <c r="W19" s="82">
        <v>65</v>
      </c>
      <c r="X19" s="83">
        <f>W19/V19</f>
        <v>1</v>
      </c>
      <c r="Y19" s="84" t="s">
        <v>89</v>
      </c>
      <c r="Z19" s="84" t="s">
        <v>90</v>
      </c>
      <c r="AA19" s="35">
        <v>35</v>
      </c>
      <c r="AB19" s="85">
        <v>35</v>
      </c>
      <c r="AC19" s="83">
        <f>+AB19/AA19</f>
        <v>1</v>
      </c>
      <c r="AD19" s="84" t="s">
        <v>91</v>
      </c>
      <c r="AE19" s="84" t="s">
        <v>90</v>
      </c>
      <c r="AF19" s="125">
        <v>200</v>
      </c>
      <c r="AG19" s="37">
        <v>220</v>
      </c>
      <c r="AH19" s="86">
        <v>1</v>
      </c>
      <c r="AI19" s="84" t="s">
        <v>92</v>
      </c>
      <c r="AJ19" s="84" t="s">
        <v>90</v>
      </c>
      <c r="AK19" s="87">
        <v>200</v>
      </c>
      <c r="AL19" s="87">
        <v>231</v>
      </c>
      <c r="AM19" s="88">
        <v>1</v>
      </c>
      <c r="AN19" s="89" t="s">
        <v>93</v>
      </c>
      <c r="AO19" s="89" t="s">
        <v>90</v>
      </c>
      <c r="AP19" s="41" t="s">
        <v>84</v>
      </c>
      <c r="AQ19" s="125">
        <v>500</v>
      </c>
      <c r="AR19" s="36">
        <f>65+35+220+231</f>
        <v>551</v>
      </c>
      <c r="AS19" s="90">
        <v>1</v>
      </c>
      <c r="AT19" s="89" t="s">
        <v>94</v>
      </c>
    </row>
    <row r="20" spans="1:46" ht="232.5" customHeight="1" thickBot="1">
      <c r="A20" s="45">
        <v>6</v>
      </c>
      <c r="B20" s="46" t="s">
        <v>62</v>
      </c>
      <c r="C20" s="46" t="s">
        <v>95</v>
      </c>
      <c r="D20" s="46" t="s">
        <v>96</v>
      </c>
      <c r="E20" s="47">
        <v>0.05</v>
      </c>
      <c r="F20" s="46" t="s">
        <v>97</v>
      </c>
      <c r="G20" s="46" t="s">
        <v>98</v>
      </c>
      <c r="H20" s="46" t="s">
        <v>99</v>
      </c>
      <c r="I20" s="45">
        <v>0</v>
      </c>
      <c r="J20" s="45" t="s">
        <v>100</v>
      </c>
      <c r="K20" s="46" t="s">
        <v>101</v>
      </c>
      <c r="L20" s="48">
        <v>0</v>
      </c>
      <c r="M20" s="48">
        <v>0.7</v>
      </c>
      <c r="N20" s="48">
        <v>0</v>
      </c>
      <c r="O20" s="48">
        <v>0.7</v>
      </c>
      <c r="P20" s="48">
        <v>0.7</v>
      </c>
      <c r="Q20" s="48" t="s">
        <v>70</v>
      </c>
      <c r="R20" s="46" t="s">
        <v>102</v>
      </c>
      <c r="S20" s="45" t="s">
        <v>103</v>
      </c>
      <c r="T20" s="45" t="s">
        <v>104</v>
      </c>
      <c r="U20" s="45"/>
      <c r="V20" s="45" t="s">
        <v>105</v>
      </c>
      <c r="W20" s="67" t="s">
        <v>105</v>
      </c>
      <c r="X20" s="67" t="s">
        <v>105</v>
      </c>
      <c r="Y20" s="67" t="s">
        <v>105</v>
      </c>
      <c r="Z20" s="67" t="s">
        <v>105</v>
      </c>
      <c r="AA20" s="64">
        <v>0.7</v>
      </c>
      <c r="AB20" s="61">
        <v>0.75</v>
      </c>
      <c r="AC20" s="62">
        <v>1</v>
      </c>
      <c r="AD20" s="63" t="s">
        <v>106</v>
      </c>
      <c r="AE20" s="63" t="s">
        <v>107</v>
      </c>
      <c r="AF20" s="67" t="s">
        <v>105</v>
      </c>
      <c r="AG20" s="67" t="s">
        <v>105</v>
      </c>
      <c r="AH20" s="67" t="s">
        <v>105</v>
      </c>
      <c r="AI20" s="67" t="s">
        <v>105</v>
      </c>
      <c r="AJ20" s="67" t="s">
        <v>105</v>
      </c>
      <c r="AK20" s="92">
        <v>0.7</v>
      </c>
      <c r="AL20" s="92">
        <v>0.53</v>
      </c>
      <c r="AM20" s="92">
        <v>0.53</v>
      </c>
      <c r="AN20" s="93" t="s">
        <v>108</v>
      </c>
      <c r="AO20" s="93" t="s">
        <v>109</v>
      </c>
      <c r="AP20" s="46" t="s">
        <v>98</v>
      </c>
      <c r="AQ20" s="65">
        <v>0.7</v>
      </c>
      <c r="AR20" s="94">
        <v>0.64</v>
      </c>
      <c r="AS20" s="95">
        <v>0.91</v>
      </c>
      <c r="AT20" s="58" t="s">
        <v>110</v>
      </c>
    </row>
    <row r="21" spans="1:46" ht="214.5" customHeight="1" thickBot="1">
      <c r="A21" s="45">
        <v>6</v>
      </c>
      <c r="B21" s="49" t="s">
        <v>62</v>
      </c>
      <c r="C21" s="49" t="s">
        <v>95</v>
      </c>
      <c r="D21" s="49" t="s">
        <v>111</v>
      </c>
      <c r="E21" s="50">
        <v>0.05</v>
      </c>
      <c r="F21" s="49" t="s">
        <v>97</v>
      </c>
      <c r="G21" s="49" t="s">
        <v>112</v>
      </c>
      <c r="H21" s="49" t="s">
        <v>113</v>
      </c>
      <c r="I21" s="51">
        <v>0</v>
      </c>
      <c r="J21" s="51" t="s">
        <v>100</v>
      </c>
      <c r="K21" s="49" t="s">
        <v>114</v>
      </c>
      <c r="L21" s="96">
        <v>0</v>
      </c>
      <c r="M21" s="50">
        <v>1</v>
      </c>
      <c r="N21" s="50">
        <v>1</v>
      </c>
      <c r="O21" s="50">
        <v>1</v>
      </c>
      <c r="P21" s="64">
        <v>1</v>
      </c>
      <c r="Q21" s="49" t="s">
        <v>70</v>
      </c>
      <c r="R21" s="51" t="s">
        <v>115</v>
      </c>
      <c r="S21" s="51" t="s">
        <v>116</v>
      </c>
      <c r="T21" s="51" t="s">
        <v>117</v>
      </c>
      <c r="U21" s="51"/>
      <c r="V21" s="67" t="s">
        <v>105</v>
      </c>
      <c r="W21" s="67" t="s">
        <v>105</v>
      </c>
      <c r="X21" s="67" t="s">
        <v>105</v>
      </c>
      <c r="Y21" s="67" t="s">
        <v>105</v>
      </c>
      <c r="Z21" s="67" t="s">
        <v>105</v>
      </c>
      <c r="AA21" s="50">
        <v>1</v>
      </c>
      <c r="AB21" s="61">
        <v>1</v>
      </c>
      <c r="AC21" s="62">
        <v>1</v>
      </c>
      <c r="AD21" s="63" t="s">
        <v>118</v>
      </c>
      <c r="AE21" s="63" t="s">
        <v>119</v>
      </c>
      <c r="AF21" s="65">
        <v>1</v>
      </c>
      <c r="AG21" s="65">
        <v>1</v>
      </c>
      <c r="AH21" s="66">
        <v>1</v>
      </c>
      <c r="AI21" s="67" t="s">
        <v>120</v>
      </c>
      <c r="AJ21" s="67" t="s">
        <v>119</v>
      </c>
      <c r="AK21" s="65">
        <v>1</v>
      </c>
      <c r="AL21" s="97">
        <v>0.66</v>
      </c>
      <c r="AM21" s="94">
        <v>0.66</v>
      </c>
      <c r="AN21" s="63" t="s">
        <v>121</v>
      </c>
      <c r="AO21" s="63" t="s">
        <v>119</v>
      </c>
      <c r="AP21" s="49" t="s">
        <v>112</v>
      </c>
      <c r="AQ21" s="65">
        <v>1</v>
      </c>
      <c r="AR21" s="94">
        <v>0.89</v>
      </c>
      <c r="AS21" s="95">
        <v>0.89</v>
      </c>
      <c r="AT21" s="58" t="s">
        <v>122</v>
      </c>
    </row>
    <row r="22" spans="1:46" ht="165.75" customHeight="1" thickBot="1">
      <c r="A22" s="45">
        <v>6</v>
      </c>
      <c r="B22" s="49" t="s">
        <v>62</v>
      </c>
      <c r="C22" s="49" t="s">
        <v>95</v>
      </c>
      <c r="D22" s="49" t="s">
        <v>123</v>
      </c>
      <c r="E22" s="50">
        <v>0.05</v>
      </c>
      <c r="F22" s="49" t="s">
        <v>97</v>
      </c>
      <c r="G22" s="49" t="s">
        <v>124</v>
      </c>
      <c r="H22" s="49" t="s">
        <v>125</v>
      </c>
      <c r="I22" s="51">
        <v>0</v>
      </c>
      <c r="J22" s="51" t="s">
        <v>68</v>
      </c>
      <c r="K22" s="49" t="s">
        <v>126</v>
      </c>
      <c r="L22" s="96">
        <v>0</v>
      </c>
      <c r="M22" s="96">
        <v>0</v>
      </c>
      <c r="N22" s="50" t="s">
        <v>127</v>
      </c>
      <c r="O22" s="50" t="s">
        <v>127</v>
      </c>
      <c r="P22" s="98">
        <v>1</v>
      </c>
      <c r="Q22" s="49" t="s">
        <v>70</v>
      </c>
      <c r="R22" s="51" t="s">
        <v>128</v>
      </c>
      <c r="S22" s="51" t="s">
        <v>103</v>
      </c>
      <c r="T22" s="51" t="s">
        <v>129</v>
      </c>
      <c r="U22" s="51"/>
      <c r="V22" s="67" t="s">
        <v>105</v>
      </c>
      <c r="W22" s="67" t="s">
        <v>105</v>
      </c>
      <c r="X22" s="67" t="s">
        <v>105</v>
      </c>
      <c r="Y22" s="67" t="s">
        <v>105</v>
      </c>
      <c r="Z22" s="67" t="s">
        <v>105</v>
      </c>
      <c r="AA22" s="67" t="s">
        <v>105</v>
      </c>
      <c r="AB22" s="67" t="s">
        <v>105</v>
      </c>
      <c r="AC22" s="67" t="s">
        <v>105</v>
      </c>
      <c r="AD22" s="67" t="s">
        <v>105</v>
      </c>
      <c r="AE22" s="67" t="s">
        <v>105</v>
      </c>
      <c r="AF22" s="67" t="s">
        <v>105</v>
      </c>
      <c r="AG22" s="67" t="s">
        <v>105</v>
      </c>
      <c r="AH22" s="67" t="s">
        <v>105</v>
      </c>
      <c r="AI22" s="67" t="s">
        <v>105</v>
      </c>
      <c r="AJ22" s="67" t="s">
        <v>105</v>
      </c>
      <c r="AK22" s="99">
        <v>1</v>
      </c>
      <c r="AL22" s="99">
        <v>1</v>
      </c>
      <c r="AM22" s="92">
        <v>1</v>
      </c>
      <c r="AN22" s="93" t="s">
        <v>130</v>
      </c>
      <c r="AO22" s="93" t="s">
        <v>131</v>
      </c>
      <c r="AP22" s="49" t="s">
        <v>124</v>
      </c>
      <c r="AQ22" s="67">
        <v>1</v>
      </c>
      <c r="AR22" s="100">
        <v>1</v>
      </c>
      <c r="AS22" s="95">
        <v>1</v>
      </c>
      <c r="AT22" s="58" t="s">
        <v>132</v>
      </c>
    </row>
    <row r="23" spans="1:46" ht="158.25" customHeight="1" thickBot="1">
      <c r="A23" s="45">
        <v>6</v>
      </c>
      <c r="B23" s="52" t="s">
        <v>62</v>
      </c>
      <c r="C23" s="52" t="s">
        <v>95</v>
      </c>
      <c r="D23" s="52" t="s">
        <v>133</v>
      </c>
      <c r="E23" s="53">
        <v>0.05</v>
      </c>
      <c r="F23" s="52" t="s">
        <v>97</v>
      </c>
      <c r="G23" s="52" t="s">
        <v>134</v>
      </c>
      <c r="H23" s="52" t="s">
        <v>135</v>
      </c>
      <c r="I23" s="54">
        <v>2</v>
      </c>
      <c r="J23" s="54" t="s">
        <v>68</v>
      </c>
      <c r="K23" s="52" t="s">
        <v>136</v>
      </c>
      <c r="L23" s="101">
        <v>0</v>
      </c>
      <c r="M23" s="101">
        <v>0</v>
      </c>
      <c r="N23" s="101">
        <v>1</v>
      </c>
      <c r="O23" s="101">
        <v>0</v>
      </c>
      <c r="P23" s="102">
        <v>0.01</v>
      </c>
      <c r="Q23" s="52" t="s">
        <v>70</v>
      </c>
      <c r="R23" s="54" t="s">
        <v>137</v>
      </c>
      <c r="S23" s="54" t="s">
        <v>103</v>
      </c>
      <c r="T23" s="54" t="s">
        <v>138</v>
      </c>
      <c r="U23" s="54"/>
      <c r="V23" s="67" t="s">
        <v>105</v>
      </c>
      <c r="W23" s="67" t="s">
        <v>105</v>
      </c>
      <c r="X23" s="67" t="s">
        <v>105</v>
      </c>
      <c r="Y23" s="67" t="s">
        <v>105</v>
      </c>
      <c r="Z23" s="67" t="s">
        <v>105</v>
      </c>
      <c r="AA23" s="67" t="s">
        <v>105</v>
      </c>
      <c r="AB23" s="67" t="s">
        <v>105</v>
      </c>
      <c r="AC23" s="67" t="s">
        <v>105</v>
      </c>
      <c r="AD23" s="67" t="s">
        <v>105</v>
      </c>
      <c r="AE23" s="67" t="s">
        <v>105</v>
      </c>
      <c r="AF23" s="67">
        <v>1</v>
      </c>
      <c r="AG23" s="67">
        <v>1</v>
      </c>
      <c r="AH23" s="66">
        <v>1</v>
      </c>
      <c r="AI23" s="67" t="s">
        <v>139</v>
      </c>
      <c r="AJ23" s="67" t="s">
        <v>140</v>
      </c>
      <c r="AK23" s="67" t="s">
        <v>105</v>
      </c>
      <c r="AL23" s="67" t="s">
        <v>105</v>
      </c>
      <c r="AM23" s="67" t="s">
        <v>105</v>
      </c>
      <c r="AN23" s="67" t="s">
        <v>105</v>
      </c>
      <c r="AO23" s="67" t="s">
        <v>105</v>
      </c>
      <c r="AP23" s="52" t="s">
        <v>134</v>
      </c>
      <c r="AQ23" s="67">
        <v>1</v>
      </c>
      <c r="AR23" s="67">
        <v>1</v>
      </c>
      <c r="AS23" s="66">
        <v>1</v>
      </c>
      <c r="AT23" s="67" t="s">
        <v>139</v>
      </c>
    </row>
    <row r="24" spans="1:46" ht="95.25" customHeight="1" thickBot="1">
      <c r="A24" s="103"/>
      <c r="B24" s="159" t="s">
        <v>141</v>
      </c>
      <c r="C24" s="159"/>
      <c r="D24" s="159"/>
      <c r="E24" s="104">
        <f>SUM(E18:E23)</f>
        <v>1.0000000000000002</v>
      </c>
      <c r="F24" s="161"/>
      <c r="G24" s="161"/>
      <c r="H24" s="161"/>
      <c r="I24" s="161"/>
      <c r="J24" s="161"/>
      <c r="K24" s="161"/>
      <c r="L24" s="161"/>
      <c r="M24" s="161"/>
      <c r="N24" s="161"/>
      <c r="O24" s="161"/>
      <c r="P24" s="161"/>
      <c r="Q24" s="161"/>
      <c r="R24" s="161"/>
      <c r="S24" s="161"/>
      <c r="T24" s="161"/>
      <c r="U24" s="161"/>
      <c r="V24" s="160" t="s">
        <v>142</v>
      </c>
      <c r="W24" s="160"/>
      <c r="X24" s="105">
        <f>AVERAGE(X18:X19)</f>
        <v>1</v>
      </c>
      <c r="Y24" s="161"/>
      <c r="Z24" s="161"/>
      <c r="AA24" s="190" t="s">
        <v>143</v>
      </c>
      <c r="AB24" s="190"/>
      <c r="AC24" s="55">
        <f>AVERAGE(AC18:AC19)</f>
        <v>1</v>
      </c>
      <c r="AD24" s="161"/>
      <c r="AE24" s="161"/>
      <c r="AF24" s="160" t="s">
        <v>144</v>
      </c>
      <c r="AG24" s="160"/>
      <c r="AH24" s="106">
        <f>AVERAGE(AH18:AH19)</f>
        <v>1</v>
      </c>
      <c r="AI24" s="161"/>
      <c r="AJ24" s="161"/>
      <c r="AK24" s="191" t="s">
        <v>145</v>
      </c>
      <c r="AL24" s="191"/>
      <c r="AM24" s="107">
        <f>AVERAGE(AM18:AM23)</f>
        <v>0.83800000000000008</v>
      </c>
      <c r="AN24" s="120"/>
      <c r="AO24" s="160" t="s">
        <v>146</v>
      </c>
      <c r="AP24" s="160"/>
      <c r="AQ24" s="160"/>
      <c r="AR24" s="105">
        <f>AVERAGE(AS18:AS23)</f>
        <v>0.96666666666666679</v>
      </c>
      <c r="AS24" s="157"/>
      <c r="AT24" s="158"/>
    </row>
    <row r="25" spans="1:46">
      <c r="A25" s="77"/>
      <c r="B25" s="108"/>
      <c r="C25" s="108"/>
      <c r="D25" s="108"/>
      <c r="E25" s="108"/>
      <c r="F25" s="108"/>
      <c r="G25" s="108"/>
      <c r="H25" s="70"/>
      <c r="I25" s="70"/>
      <c r="J25" s="70"/>
      <c r="K25" s="70"/>
      <c r="L25" s="70"/>
      <c r="M25" s="70"/>
      <c r="N25" s="70"/>
      <c r="O25" s="70"/>
      <c r="P25" s="77"/>
      <c r="Q25" s="70"/>
      <c r="R25" s="70"/>
      <c r="S25" s="70"/>
      <c r="T25" s="70"/>
      <c r="U25" s="70"/>
      <c r="V25" s="149"/>
      <c r="W25" s="149"/>
      <c r="X25" s="109"/>
      <c r="Y25" s="110"/>
      <c r="Z25" s="110"/>
      <c r="AA25" s="149"/>
      <c r="AB25" s="149"/>
      <c r="AC25" s="109"/>
      <c r="AD25" s="110"/>
      <c r="AE25" s="110"/>
      <c r="AF25" s="149"/>
      <c r="AG25" s="149"/>
      <c r="AH25" s="109"/>
      <c r="AI25" s="110"/>
      <c r="AJ25" s="110"/>
      <c r="AK25" s="149"/>
      <c r="AL25" s="149"/>
      <c r="AM25" s="109"/>
      <c r="AN25" s="110"/>
      <c r="AO25" s="110"/>
      <c r="AP25" s="149"/>
      <c r="AQ25" s="149"/>
      <c r="AR25" s="149"/>
      <c r="AS25" s="111"/>
      <c r="AT25" s="70"/>
    </row>
    <row r="26" spans="1:46">
      <c r="A26" s="77"/>
      <c r="B26" s="108"/>
      <c r="C26" s="108"/>
      <c r="D26" s="108"/>
      <c r="E26" s="108"/>
      <c r="F26" s="108"/>
      <c r="G26" s="108"/>
      <c r="H26" s="70"/>
      <c r="I26" s="70"/>
      <c r="J26" s="70"/>
      <c r="K26" s="70"/>
      <c r="L26" s="70"/>
      <c r="M26" s="70"/>
      <c r="N26" s="70"/>
      <c r="O26" s="70"/>
      <c r="P26" s="77"/>
      <c r="Q26" s="70"/>
      <c r="R26" s="70"/>
      <c r="S26" s="70"/>
      <c r="T26" s="70"/>
      <c r="U26" s="70"/>
      <c r="V26" s="117"/>
      <c r="W26" s="117"/>
      <c r="X26" s="109"/>
      <c r="Y26" s="110"/>
      <c r="Z26" s="110"/>
      <c r="AA26" s="117"/>
      <c r="AB26" s="117"/>
      <c r="AC26" s="109"/>
      <c r="AD26" s="110"/>
      <c r="AE26" s="110"/>
      <c r="AF26" s="117"/>
      <c r="AG26" s="117"/>
      <c r="AH26" s="109"/>
      <c r="AI26" s="110"/>
      <c r="AJ26" s="110"/>
      <c r="AK26" s="117"/>
      <c r="AL26" s="117"/>
      <c r="AM26" s="109"/>
      <c r="AN26" s="110"/>
      <c r="AO26" s="110"/>
      <c r="AP26" s="117"/>
      <c r="AQ26" s="117"/>
      <c r="AR26" s="117"/>
      <c r="AS26" s="111"/>
      <c r="AT26" s="70"/>
    </row>
    <row r="27" spans="1:46" ht="15.75" customHeight="1">
      <c r="A27" s="77"/>
      <c r="B27" s="108"/>
      <c r="C27" s="108"/>
      <c r="D27" s="108"/>
      <c r="E27" s="108"/>
      <c r="F27" s="108"/>
      <c r="G27" s="108"/>
      <c r="H27" s="70"/>
      <c r="I27" s="70"/>
      <c r="J27" s="70"/>
      <c r="K27" s="70"/>
      <c r="L27" s="70"/>
      <c r="M27" s="70"/>
      <c r="N27" s="70"/>
      <c r="O27" s="70"/>
      <c r="P27" s="77"/>
      <c r="Q27" s="70"/>
      <c r="R27" s="70"/>
      <c r="S27" s="70"/>
      <c r="T27" s="70"/>
      <c r="U27" s="70"/>
      <c r="V27" s="149"/>
      <c r="W27" s="149"/>
      <c r="X27" s="112"/>
      <c r="Y27" s="110"/>
      <c r="Z27" s="110"/>
      <c r="AA27" s="149"/>
      <c r="AB27" s="149"/>
      <c r="AC27" s="112"/>
      <c r="AD27" s="110"/>
      <c r="AE27" s="110"/>
      <c r="AF27" s="149"/>
      <c r="AG27" s="149"/>
      <c r="AH27" s="113"/>
      <c r="AI27" s="110"/>
      <c r="AJ27" s="110"/>
      <c r="AK27" s="149"/>
      <c r="AL27" s="149"/>
      <c r="AM27" s="113"/>
      <c r="AN27" s="110"/>
      <c r="AO27" s="110"/>
      <c r="AP27" s="149"/>
      <c r="AQ27" s="149"/>
      <c r="AR27" s="149"/>
      <c r="AS27" s="113"/>
      <c r="AT27" s="70"/>
    </row>
    <row r="28" spans="1:46" ht="15.75" customHeight="1">
      <c r="A28" s="77"/>
      <c r="B28" s="175" t="s">
        <v>147</v>
      </c>
      <c r="C28" s="175"/>
      <c r="D28" s="175"/>
      <c r="E28" s="126"/>
      <c r="F28" s="175" t="s">
        <v>148</v>
      </c>
      <c r="G28" s="175"/>
      <c r="H28" s="175"/>
      <c r="I28" s="175"/>
      <c r="J28" s="175" t="s">
        <v>149</v>
      </c>
      <c r="K28" s="175"/>
      <c r="L28" s="175"/>
      <c r="M28" s="175"/>
      <c r="N28" s="175"/>
      <c r="O28" s="175"/>
      <c r="P28" s="175"/>
      <c r="Q28" s="70"/>
      <c r="R28" s="70"/>
      <c r="S28" s="70"/>
      <c r="T28" s="70"/>
      <c r="U28" s="70"/>
      <c r="V28" s="149"/>
      <c r="W28" s="149"/>
      <c r="X28" s="112"/>
      <c r="Y28" s="110"/>
      <c r="Z28" s="110"/>
      <c r="AA28" s="149"/>
      <c r="AB28" s="149"/>
      <c r="AC28" s="112"/>
      <c r="AD28" s="110"/>
      <c r="AE28" s="110"/>
      <c r="AF28" s="149"/>
      <c r="AG28" s="149"/>
      <c r="AH28" s="113"/>
      <c r="AI28" s="110"/>
      <c r="AJ28" s="110"/>
      <c r="AK28" s="149"/>
      <c r="AL28" s="149"/>
      <c r="AM28" s="113"/>
      <c r="AN28" s="110"/>
      <c r="AO28" s="110"/>
      <c r="AP28" s="149"/>
      <c r="AQ28" s="149"/>
      <c r="AR28" s="149"/>
      <c r="AS28" s="113"/>
      <c r="AT28" s="70"/>
    </row>
    <row r="29" spans="1:46" ht="15.75" customHeight="1">
      <c r="A29" s="77"/>
      <c r="B29" s="176"/>
      <c r="C29" s="176"/>
      <c r="D29" s="127"/>
      <c r="E29" s="127"/>
      <c r="F29" s="177"/>
      <c r="G29" s="177"/>
      <c r="H29" s="177"/>
      <c r="I29" s="177"/>
      <c r="J29" s="177"/>
      <c r="K29" s="177"/>
      <c r="L29" s="177"/>
      <c r="M29" s="177"/>
      <c r="N29" s="177"/>
      <c r="O29" s="177"/>
      <c r="P29" s="177"/>
      <c r="Q29" s="70"/>
      <c r="R29" s="70"/>
      <c r="S29" s="70"/>
      <c r="T29" s="70"/>
      <c r="U29" s="70"/>
      <c r="V29" s="179"/>
      <c r="W29" s="179"/>
      <c r="X29" s="109"/>
      <c r="Y29" s="110"/>
      <c r="Z29" s="110"/>
      <c r="AA29" s="179"/>
      <c r="AB29" s="179"/>
      <c r="AC29" s="109"/>
      <c r="AD29" s="110"/>
      <c r="AE29" s="110"/>
      <c r="AF29" s="179"/>
      <c r="AG29" s="179"/>
      <c r="AH29" s="109"/>
      <c r="AI29" s="110"/>
      <c r="AJ29" s="110"/>
      <c r="AK29" s="179"/>
      <c r="AL29" s="179"/>
      <c r="AM29" s="109"/>
      <c r="AN29" s="110"/>
      <c r="AO29" s="110"/>
      <c r="AP29" s="179"/>
      <c r="AQ29" s="179"/>
      <c r="AR29" s="179"/>
      <c r="AS29" s="111"/>
      <c r="AT29" s="70"/>
    </row>
    <row r="30" spans="1:46" ht="51" customHeight="1">
      <c r="A30" s="77"/>
      <c r="B30" s="178" t="s">
        <v>150</v>
      </c>
      <c r="C30" s="174"/>
      <c r="D30" s="125"/>
      <c r="E30" s="125"/>
      <c r="F30" s="175" t="s">
        <v>151</v>
      </c>
      <c r="G30" s="175"/>
      <c r="H30" s="175"/>
      <c r="I30" s="175"/>
      <c r="J30" s="175" t="s">
        <v>152</v>
      </c>
      <c r="K30" s="175"/>
      <c r="L30" s="175"/>
      <c r="M30" s="175"/>
      <c r="N30" s="175"/>
      <c r="O30" s="175"/>
      <c r="P30" s="175"/>
      <c r="Q30" s="70"/>
      <c r="R30" s="70"/>
      <c r="S30" s="70"/>
      <c r="T30" s="70"/>
      <c r="U30" s="70"/>
      <c r="V30" s="70"/>
      <c r="W30" s="70"/>
      <c r="X30" s="114"/>
      <c r="Y30" s="70"/>
      <c r="Z30" s="70"/>
      <c r="AA30" s="70"/>
      <c r="AB30" s="70"/>
      <c r="AC30" s="114"/>
      <c r="AD30" s="70"/>
      <c r="AE30" s="70"/>
      <c r="AF30" s="70"/>
      <c r="AG30" s="70"/>
      <c r="AH30" s="114"/>
      <c r="AI30" s="70"/>
      <c r="AJ30" s="70"/>
      <c r="AK30" s="70"/>
      <c r="AL30" s="70"/>
      <c r="AM30" s="114"/>
      <c r="AN30" s="70"/>
      <c r="AO30" s="70"/>
      <c r="AP30" s="70"/>
      <c r="AQ30" s="70"/>
      <c r="AR30" s="70"/>
      <c r="AS30" s="115"/>
      <c r="AT30" s="70"/>
    </row>
    <row r="31" spans="1:46" ht="22.5" customHeight="1">
      <c r="A31" s="77"/>
      <c r="B31" s="174"/>
      <c r="C31" s="174"/>
      <c r="D31" s="125"/>
      <c r="E31" s="125"/>
      <c r="F31" s="175"/>
      <c r="G31" s="175"/>
      <c r="H31" s="175"/>
      <c r="I31" s="175"/>
      <c r="J31" s="175" t="s">
        <v>153</v>
      </c>
      <c r="K31" s="174"/>
      <c r="L31" s="174"/>
      <c r="M31" s="174"/>
      <c r="N31" s="174"/>
      <c r="O31" s="174"/>
      <c r="P31" s="174"/>
      <c r="Q31" s="70"/>
      <c r="R31" s="70"/>
      <c r="S31" s="70"/>
      <c r="T31" s="70"/>
      <c r="U31" s="70"/>
      <c r="V31" s="70"/>
      <c r="W31" s="70"/>
      <c r="X31" s="114"/>
      <c r="Y31" s="70"/>
      <c r="Z31" s="70"/>
      <c r="AA31" s="70"/>
      <c r="AB31" s="70"/>
      <c r="AC31" s="114"/>
      <c r="AD31" s="70"/>
      <c r="AE31" s="70"/>
      <c r="AF31" s="70"/>
      <c r="AG31" s="70"/>
      <c r="AH31" s="114"/>
      <c r="AI31" s="70"/>
      <c r="AJ31" s="70"/>
      <c r="AK31" s="70"/>
      <c r="AL31" s="70"/>
      <c r="AM31" s="114"/>
      <c r="AN31" s="70"/>
      <c r="AO31" s="70"/>
      <c r="AP31" s="70"/>
      <c r="AQ31" s="70"/>
      <c r="AR31" s="70"/>
      <c r="AS31" s="115"/>
      <c r="AT31" s="70"/>
    </row>
    <row r="32" spans="1:46"/>
    <row r="33" spans="3:11"/>
    <row r="34" spans="3:11">
      <c r="C34" s="116"/>
      <c r="K34" s="116"/>
    </row>
    <row r="35" spans="3:11"/>
    <row r="36" spans="3:11"/>
    <row r="37" spans="3:11"/>
    <row r="38" spans="3:11"/>
    <row r="39" spans="3:11"/>
    <row r="40" spans="3:11"/>
    <row r="41" spans="3:11"/>
    <row r="42" spans="3:11"/>
    <row r="43" spans="3:11"/>
    <row r="44" spans="3:11"/>
    <row r="45" spans="3:11"/>
    <row r="46" spans="3:11"/>
    <row r="47" spans="3:11"/>
    <row r="48" spans="3:11"/>
    <row r="49"/>
    <row r="50"/>
    <row r="51"/>
    <row r="52"/>
  </sheetData>
  <mergeCells count="101">
    <mergeCell ref="AF25:AG25"/>
    <mergeCell ref="AK25:AL25"/>
    <mergeCell ref="V25:W25"/>
    <mergeCell ref="AA25:AB25"/>
    <mergeCell ref="V24:W24"/>
    <mergeCell ref="AA24:AB24"/>
    <mergeCell ref="AF24:AG24"/>
    <mergeCell ref="AK24:AL24"/>
    <mergeCell ref="AP13:AT13"/>
    <mergeCell ref="AN15:AN16"/>
    <mergeCell ref="AO15:AO16"/>
    <mergeCell ref="AI15:AI16"/>
    <mergeCell ref="AF14:AJ14"/>
    <mergeCell ref="Y24:Z24"/>
    <mergeCell ref="AD24:AE24"/>
    <mergeCell ref="AI24:AJ24"/>
    <mergeCell ref="AK11:AL11"/>
    <mergeCell ref="AF11:AG11"/>
    <mergeCell ref="AF13:AJ13"/>
    <mergeCell ref="AA13:AE13"/>
    <mergeCell ref="AS15:AS16"/>
    <mergeCell ref="AP14:AT14"/>
    <mergeCell ref="AK15:AL15"/>
    <mergeCell ref="AK14:AO14"/>
    <mergeCell ref="AH15:AH16"/>
    <mergeCell ref="AT15:AT16"/>
    <mergeCell ref="AC15:AC16"/>
    <mergeCell ref="AE15:AE16"/>
    <mergeCell ref="AD15:AD16"/>
    <mergeCell ref="AP11:AR11"/>
    <mergeCell ref="AA14:AE14"/>
    <mergeCell ref="AA11:AB11"/>
    <mergeCell ref="AF15:AG15"/>
    <mergeCell ref="AA15:AB15"/>
    <mergeCell ref="AP15:AR15"/>
    <mergeCell ref="AJ15:AJ16"/>
    <mergeCell ref="AK13:AO13"/>
    <mergeCell ref="AM15:AM16"/>
    <mergeCell ref="V29:W29"/>
    <mergeCell ref="AA29:AB29"/>
    <mergeCell ref="AA27:AB27"/>
    <mergeCell ref="V28:W28"/>
    <mergeCell ref="AA28:AB28"/>
    <mergeCell ref="V27:W27"/>
    <mergeCell ref="AP29:AR29"/>
    <mergeCell ref="AF28:AG28"/>
    <mergeCell ref="AF29:AG29"/>
    <mergeCell ref="AP27:AR27"/>
    <mergeCell ref="AK27:AL27"/>
    <mergeCell ref="AF27:AG27"/>
    <mergeCell ref="AK29:AL29"/>
    <mergeCell ref="AK28:AL28"/>
    <mergeCell ref="AP28:AR28"/>
    <mergeCell ref="B31:C31"/>
    <mergeCell ref="F31:I31"/>
    <mergeCell ref="J31:P31"/>
    <mergeCell ref="F28:I28"/>
    <mergeCell ref="J28:P28"/>
    <mergeCell ref="J30:P30"/>
    <mergeCell ref="F30:I30"/>
    <mergeCell ref="B29:C29"/>
    <mergeCell ref="F29:I29"/>
    <mergeCell ref="J29:P29"/>
    <mergeCell ref="B30:C30"/>
    <mergeCell ref="B28:D28"/>
    <mergeCell ref="A13:C14"/>
    <mergeCell ref="D15:S15"/>
    <mergeCell ref="D11:K11"/>
    <mergeCell ref="L11:O11"/>
    <mergeCell ref="V11:W11"/>
    <mergeCell ref="D13:U14"/>
    <mergeCell ref="V13:Z13"/>
    <mergeCell ref="V14:Z14"/>
    <mergeCell ref="Z15:Z16"/>
    <mergeCell ref="V15:W15"/>
    <mergeCell ref="Y15:Y16"/>
    <mergeCell ref="X15:X16"/>
    <mergeCell ref="F9:I9"/>
    <mergeCell ref="A8:B8"/>
    <mergeCell ref="F7:I7"/>
    <mergeCell ref="A1:I1"/>
    <mergeCell ref="A2:I2"/>
    <mergeCell ref="F8:I8"/>
    <mergeCell ref="AP7:AT7"/>
    <mergeCell ref="AP25:AR25"/>
    <mergeCell ref="A3:B3"/>
    <mergeCell ref="D3:I3"/>
    <mergeCell ref="A4:B4"/>
    <mergeCell ref="F4:I4"/>
    <mergeCell ref="A5:B5"/>
    <mergeCell ref="F5:I5"/>
    <mergeCell ref="A6:B6"/>
    <mergeCell ref="F6:I6"/>
    <mergeCell ref="A7:B7"/>
    <mergeCell ref="AA7:AE7"/>
    <mergeCell ref="AF7:AJ7"/>
    <mergeCell ref="AK7:AO7"/>
    <mergeCell ref="AS24:AT24"/>
    <mergeCell ref="B24:D24"/>
    <mergeCell ref="AO24:AQ24"/>
    <mergeCell ref="F24:U24"/>
  </mergeCells>
  <conditionalFormatting sqref="AC24 AR24:AS24 AM24 X18:X24 AH18:AH20 AH22:AH24 AM21 W18:W23 AG20 AG22:AH22 AS18:AS23">
    <cfRule type="containsText" dxfId="50" priority="385" operator="containsText" text="N/A">
      <formula>NOT(ISERROR(SEARCH("N/A",W18)))</formula>
    </cfRule>
    <cfRule type="cellIs" dxfId="49" priority="386" operator="between">
      <formula>#REF!</formula>
      <formula>#REF!</formula>
    </cfRule>
    <cfRule type="cellIs" dxfId="48" priority="387" operator="between">
      <formula>#REF!</formula>
      <formula>#REF!</formula>
    </cfRule>
    <cfRule type="cellIs" dxfId="47" priority="388" operator="between">
      <formula>#REF!</formula>
      <formula>#REF!</formula>
    </cfRule>
  </conditionalFormatting>
  <conditionalFormatting sqref="X24">
    <cfRule type="colorScale" priority="176">
      <colorScale>
        <cfvo type="min"/>
        <cfvo type="percentile" val="50"/>
        <cfvo type="max"/>
        <color rgb="FFF8696B"/>
        <color rgb="FFFFEB84"/>
        <color rgb="FF63BE7B"/>
      </colorScale>
    </cfRule>
  </conditionalFormatting>
  <conditionalFormatting sqref="AC24">
    <cfRule type="colorScale" priority="175">
      <colorScale>
        <cfvo type="min"/>
        <cfvo type="percentile" val="50"/>
        <cfvo type="max"/>
        <color rgb="FFF8696B"/>
        <color rgb="FFFFEB84"/>
        <color rgb="FF63BE7B"/>
      </colorScale>
    </cfRule>
  </conditionalFormatting>
  <conditionalFormatting sqref="AH24">
    <cfRule type="colorScale" priority="174">
      <colorScale>
        <cfvo type="min"/>
        <cfvo type="percentile" val="50"/>
        <cfvo type="max"/>
        <color rgb="FFF8696B"/>
        <color rgb="FFFFEB84"/>
        <color rgb="FF63BE7B"/>
      </colorScale>
    </cfRule>
  </conditionalFormatting>
  <conditionalFormatting sqref="AM24">
    <cfRule type="colorScale" priority="173">
      <colorScale>
        <cfvo type="min"/>
        <cfvo type="percentile" val="50"/>
        <cfvo type="max"/>
        <color rgb="FFF8696B"/>
        <color rgb="FFFFEB84"/>
        <color rgb="FF63BE7B"/>
      </colorScale>
    </cfRule>
  </conditionalFormatting>
  <conditionalFormatting sqref="AR24">
    <cfRule type="colorScale" priority="168">
      <colorScale>
        <cfvo type="min"/>
        <cfvo type="percentile" val="50"/>
        <cfvo type="max"/>
        <color rgb="FFF8696B"/>
        <color rgb="FFFFEB84"/>
        <color rgb="FF63BE7B"/>
      </colorScale>
    </cfRule>
  </conditionalFormatting>
  <conditionalFormatting sqref="W18:X23 AG20:AH20">
    <cfRule type="containsText" dxfId="46" priority="161" operator="containsText" text="N/A">
      <formula>NOT(ISERROR(SEARCH("N/A",W18)))</formula>
    </cfRule>
  </conditionalFormatting>
  <conditionalFormatting sqref="AR24">
    <cfRule type="colorScale" priority="405">
      <colorScale>
        <cfvo type="min"/>
        <cfvo type="percentile" val="50"/>
        <cfvo type="max"/>
        <color rgb="FF63BE7B"/>
        <color rgb="FFFFEB84"/>
        <color rgb="FFF8696B"/>
      </colorScale>
    </cfRule>
  </conditionalFormatting>
  <conditionalFormatting sqref="AH21">
    <cfRule type="containsText" dxfId="45" priority="43" operator="containsText" text="N/A">
      <formula>NOT(ISERROR(SEARCH("N/A",AH21)))</formula>
    </cfRule>
    <cfRule type="cellIs" dxfId="44" priority="44" operator="between">
      <formula>#REF!</formula>
      <formula>#REF!</formula>
    </cfRule>
    <cfRule type="cellIs" dxfId="43" priority="45" operator="between">
      <formula>#REF!</formula>
      <formula>#REF!</formula>
    </cfRule>
    <cfRule type="cellIs" dxfId="42" priority="46" operator="between">
      <formula>#REF!</formula>
      <formula>#REF!</formula>
    </cfRule>
  </conditionalFormatting>
  <conditionalFormatting sqref="AH21">
    <cfRule type="containsText" dxfId="41" priority="42" operator="containsText" text="N/A">
      <formula>NOT(ISERROR(SEARCH("N/A",AH21)))</formula>
    </cfRule>
  </conditionalFormatting>
  <conditionalFormatting sqref="AG21">
    <cfRule type="containsText" dxfId="40" priority="38" operator="containsText" text="N/A">
      <formula>NOT(ISERROR(SEARCH("N/A",AG21)))</formula>
    </cfRule>
    <cfRule type="cellIs" dxfId="39" priority="39" operator="between">
      <formula>#REF!</formula>
      <formula>#REF!</formula>
    </cfRule>
    <cfRule type="cellIs" dxfId="38" priority="40" operator="between">
      <formula>#REF!</formula>
      <formula>#REF!</formula>
    </cfRule>
    <cfRule type="cellIs" dxfId="37" priority="41" operator="between">
      <formula>#REF!</formula>
      <formula>#REF!</formula>
    </cfRule>
  </conditionalFormatting>
  <conditionalFormatting sqref="AG21">
    <cfRule type="containsText" dxfId="36" priority="37" operator="containsText" text="N/A">
      <formula>NOT(ISERROR(SEARCH("N/A",AG21)))</formula>
    </cfRule>
  </conditionalFormatting>
  <conditionalFormatting sqref="AB22:AC22">
    <cfRule type="containsText" dxfId="35" priority="33" operator="containsText" text="N/A">
      <formula>NOT(ISERROR(SEARCH("N/A",AB22)))</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B22:AC22">
    <cfRule type="containsText" dxfId="31" priority="32" operator="containsText" text="N/A">
      <formula>NOT(ISERROR(SEARCH("N/A",AB22)))</formula>
    </cfRule>
  </conditionalFormatting>
  <conditionalFormatting sqref="AG22:AH22">
    <cfRule type="containsText" dxfId="30" priority="31" operator="containsText" text="N/A">
      <formula>NOT(ISERROR(SEARCH("N/A",AG22)))</formula>
    </cfRule>
  </conditionalFormatting>
  <conditionalFormatting sqref="AH23">
    <cfRule type="containsText" dxfId="29" priority="27" operator="containsText" text="N/A">
      <formula>NOT(ISERROR(SEARCH("N/A",AH23)))</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AH23">
    <cfRule type="containsText" dxfId="25" priority="26" operator="containsText" text="N/A">
      <formula>NOT(ISERROR(SEARCH("N/A",AH23)))</formula>
    </cfRule>
  </conditionalFormatting>
  <conditionalFormatting sqref="AG23">
    <cfRule type="containsText" dxfId="24" priority="22" operator="containsText" text="N/A">
      <formula>NOT(ISERROR(SEARCH("N/A",AG23)))</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AG23">
    <cfRule type="containsText" dxfId="20" priority="21" operator="containsText" text="N/A">
      <formula>NOT(ISERROR(SEARCH("N/A",AG23)))</formula>
    </cfRule>
  </conditionalFormatting>
  <conditionalFormatting sqref="AB23:AC23">
    <cfRule type="containsText" dxfId="19" priority="17" operator="containsText" text="N/A">
      <formula>NOT(ISERROR(SEARCH("N/A",AB23)))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23:AC23">
    <cfRule type="containsText" dxfId="15" priority="16" operator="containsText" text="N/A">
      <formula>NOT(ISERROR(SEARCH("N/A",AB23)))</formula>
    </cfRule>
  </conditionalFormatting>
  <conditionalFormatting sqref="AL23:AM23">
    <cfRule type="containsText" dxfId="14" priority="12" operator="containsText" text="N/A">
      <formula>NOT(ISERROR(SEARCH("N/A",AL23)))</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AL23:AM23">
    <cfRule type="containsText" dxfId="10" priority="11" operator="containsText" text="N/A">
      <formula>NOT(ISERROR(SEARCH("N/A",AL23)))</formula>
    </cfRule>
  </conditionalFormatting>
  <conditionalFormatting sqref="AS23">
    <cfRule type="containsText" dxfId="9" priority="7" operator="containsText" text="N/A">
      <formula>NOT(ISERROR(SEARCH("N/A",AS23)))</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AS23">
    <cfRule type="containsText" dxfId="5" priority="6" operator="containsText" text="N/A">
      <formula>NOT(ISERROR(SEARCH("N/A",AS23)))</formula>
    </cfRule>
  </conditionalFormatting>
  <conditionalFormatting sqref="AR23">
    <cfRule type="containsText" dxfId="4" priority="2" operator="containsText" text="N/A">
      <formula>NOT(ISERROR(SEARCH("N/A",AR23)))</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R23">
    <cfRule type="containsText" dxfId="0" priority="1" operator="containsText" text="N/A">
      <formula>NOT(ISERROR(SEARCH("N/A",AR23)))</formula>
    </cfRule>
  </conditionalFormatting>
  <dataValidations count="6">
    <dataValidation type="list" allowBlank="1" showInputMessage="1" showErrorMessage="1" sqref="J18:J19" xr:uid="{00000000-0002-0000-0000-000000000000}">
      <formula1>PROGRAMACION</formula1>
    </dataValidation>
    <dataValidation type="list" allowBlank="1" showInputMessage="1" showErrorMessage="1" error="Escriba un texto " promptTitle="Cualquier contenido" sqref="F18:F19" xr:uid="{00000000-0002-0000-0000-000001000000}">
      <formula1>META02</formula1>
    </dataValidation>
    <dataValidation type="list" allowBlank="1" showInputMessage="1" showErrorMessage="1" sqref="Q18:Q23" xr:uid="{00000000-0002-0000-0000-000002000000}">
      <formula1>INDICADOR</formula1>
    </dataValidation>
    <dataValidation type="list" allowBlank="1" showInputMessage="1" showErrorMessage="1" sqref="U18:U23" xr:uid="{00000000-0002-0000-0000-000003000000}">
      <formula1>CONTRALORIA</formula1>
    </dataValidation>
    <dataValidation type="list" allowBlank="1" showInputMessage="1" showErrorMessage="1" error="Escriba un texto " promptTitle="Cualquier contenido" sqref="F20:F23" xr:uid="{00000000-0002-0000-0000-000004000000}">
      <formula1>META2</formula1>
    </dataValidation>
    <dataValidation type="list" allowBlank="1" showInputMessage="1" showErrorMessage="1" sqref="W5" xr:uid="{00000000-0002-0000-0000-000005000000}">
      <formula1>$AT$7:$AT$10</formula1>
    </dataValidation>
  </dataValidations>
  <hyperlinks>
    <hyperlink ref="AO18" r:id="rId1" display="http://www.gobiernobogota.gov.co/transparencia/informacion-interes/publicacion/boletin-juridico-disciplinario/boletin-juridico" xr:uid="{00000000-0004-0000-0000-000000000000}"/>
  </hyperlinks>
  <pageMargins left="0.70866141732283472" right="0.70866141732283472" top="0.74803149606299213" bottom="0.74803149606299213" header="0.31496062992125984" footer="0.31496062992125984"/>
  <pageSetup paperSize="14" scale="14" orientation="landscape" horizontalDpi="4294967293" r:id="rId2"/>
  <headerFooter>
    <oddFooter xml:space="preserve">&amp;RCódigo: PLE-PIN-F017
Versión: 2
Vigencia desde: XX noviembre de 2018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4.4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154</v>
      </c>
      <c r="B1" t="s">
        <v>155</v>
      </c>
      <c r="C1" t="s">
        <v>156</v>
      </c>
      <c r="D1" t="s">
        <v>157</v>
      </c>
      <c r="F1" t="s">
        <v>158</v>
      </c>
    </row>
    <row r="2" spans="1:8">
      <c r="A2" t="s">
        <v>159</v>
      </c>
      <c r="B2" t="s">
        <v>160</v>
      </c>
      <c r="D2" t="s">
        <v>68</v>
      </c>
      <c r="F2" t="s">
        <v>161</v>
      </c>
    </row>
    <row r="3" spans="1:8">
      <c r="A3" t="s">
        <v>162</v>
      </c>
      <c r="B3" t="s">
        <v>163</v>
      </c>
      <c r="C3" t="s">
        <v>164</v>
      </c>
      <c r="D3" t="s">
        <v>100</v>
      </c>
      <c r="F3" t="s">
        <v>70</v>
      </c>
    </row>
    <row r="4" spans="1:8">
      <c r="A4" t="s">
        <v>165</v>
      </c>
      <c r="C4" t="s">
        <v>166</v>
      </c>
      <c r="D4" t="s">
        <v>86</v>
      </c>
      <c r="F4" t="s">
        <v>167</v>
      </c>
    </row>
    <row r="5" spans="1:8">
      <c r="A5" t="s">
        <v>168</v>
      </c>
      <c r="C5" t="s">
        <v>65</v>
      </c>
      <c r="D5" t="s">
        <v>169</v>
      </c>
    </row>
    <row r="6" spans="1:8">
      <c r="A6" t="s">
        <v>170</v>
      </c>
      <c r="C6" t="s">
        <v>171</v>
      </c>
      <c r="E6" t="s">
        <v>172</v>
      </c>
      <c r="G6" t="s">
        <v>173</v>
      </c>
    </row>
    <row r="7" spans="1:8">
      <c r="A7" t="s">
        <v>174</v>
      </c>
      <c r="E7" t="s">
        <v>175</v>
      </c>
      <c r="G7" t="s">
        <v>176</v>
      </c>
    </row>
    <row r="8" spans="1:8">
      <c r="E8" t="s">
        <v>177</v>
      </c>
      <c r="G8" t="s">
        <v>178</v>
      </c>
    </row>
    <row r="9" spans="1:8">
      <c r="E9" t="s">
        <v>179</v>
      </c>
    </row>
    <row r="10" spans="1:8">
      <c r="E10" t="s">
        <v>180</v>
      </c>
    </row>
    <row r="12" spans="1:8" s="3" customFormat="1" ht="74.25" customHeight="1">
      <c r="A12" s="11"/>
      <c r="C12" s="12"/>
      <c r="D12" s="6"/>
      <c r="H12" s="3" t="s">
        <v>181</v>
      </c>
    </row>
    <row r="13" spans="1:8" s="3" customFormat="1" ht="74.25" customHeight="1">
      <c r="A13" s="11"/>
      <c r="C13" s="12"/>
      <c r="D13" s="6"/>
      <c r="H13" s="3" t="s">
        <v>182</v>
      </c>
    </row>
    <row r="14" spans="1:8" s="3" customFormat="1" ht="74.25" customHeight="1">
      <c r="A14" s="11"/>
      <c r="C14" s="12"/>
      <c r="D14" s="2"/>
      <c r="H14" s="3" t="s">
        <v>183</v>
      </c>
    </row>
    <row r="15" spans="1:8" s="3" customFormat="1" ht="74.25" customHeight="1">
      <c r="A15" s="11"/>
      <c r="C15" s="12"/>
      <c r="D15" s="2"/>
      <c r="H15" s="3" t="s">
        <v>184</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600000000000001" thickBot="1">
      <c r="C22" s="13"/>
      <c r="D22" s="4"/>
    </row>
    <row r="23" spans="1:4" ht="18.600000000000001" thickBot="1">
      <c r="C23" s="13"/>
      <c r="D23" s="1"/>
    </row>
    <row r="24" spans="1:4" ht="18">
      <c r="C24" s="14"/>
      <c r="D24" s="4"/>
    </row>
    <row r="25" spans="1:4" ht="18">
      <c r="C25" s="14"/>
      <c r="D25" s="6"/>
    </row>
    <row r="26" spans="1:4" ht="18">
      <c r="C26" s="14"/>
      <c r="D26" s="6"/>
    </row>
    <row r="27" spans="1:4" ht="18.600000000000001"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600000000000001" thickBot="1">
      <c r="C42" s="17"/>
      <c r="D42" s="8"/>
    </row>
    <row r="43" spans="3:4" ht="18">
      <c r="C43" s="18"/>
      <c r="D43" s="4"/>
    </row>
    <row r="44" spans="3:4" ht="18">
      <c r="C44" s="19"/>
      <c r="D44" s="5"/>
    </row>
    <row r="45" spans="3:4" ht="18">
      <c r="C45" s="19"/>
      <c r="D45" s="5"/>
    </row>
    <row r="46" spans="3:4" ht="18">
      <c r="C46" s="19"/>
      <c r="D46" s="8"/>
    </row>
    <row r="47" spans="3:4" ht="18.600000000000001"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600000000000001"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600000000000001" thickBot="1">
      <c r="C88" s="31"/>
    </row>
    <row r="89" spans="3:3" ht="18">
      <c r="C89" s="32"/>
    </row>
    <row r="90" spans="3:3" ht="18">
      <c r="C90" s="28"/>
    </row>
    <row r="91" spans="3:3" ht="18">
      <c r="C91" s="28"/>
    </row>
    <row r="92" spans="3:3" ht="18">
      <c r="C92" s="28"/>
    </row>
    <row r="93" spans="3:3" ht="18">
      <c r="C93" s="28"/>
    </row>
    <row r="94" spans="3:3" ht="18.600000000000001" thickBot="1">
      <c r="C94" s="33"/>
    </row>
    <row r="99" spans="2:3">
      <c r="B99" t="s">
        <v>185</v>
      </c>
      <c r="C99" t="s">
        <v>186</v>
      </c>
    </row>
    <row r="100" spans="2:3">
      <c r="B100" s="10">
        <v>1167</v>
      </c>
      <c r="C100" s="3" t="s">
        <v>187</v>
      </c>
    </row>
    <row r="101" spans="2:3" ht="28.9">
      <c r="B101" s="10">
        <v>1131</v>
      </c>
      <c r="C101" s="3" t="s">
        <v>188</v>
      </c>
    </row>
    <row r="102" spans="2:3">
      <c r="B102" s="10">
        <v>1177</v>
      </c>
      <c r="C102" s="3" t="s">
        <v>189</v>
      </c>
    </row>
    <row r="103" spans="2:3" ht="28.9">
      <c r="B103" s="10">
        <v>1094</v>
      </c>
      <c r="C103" s="3" t="s">
        <v>190</v>
      </c>
    </row>
    <row r="104" spans="2:3">
      <c r="B104" s="10">
        <v>1128</v>
      </c>
      <c r="C104" s="3" t="s">
        <v>191</v>
      </c>
    </row>
    <row r="105" spans="2:3" ht="28.9">
      <c r="B105" s="10">
        <v>1095</v>
      </c>
      <c r="C105" s="3" t="s">
        <v>192</v>
      </c>
    </row>
    <row r="106" spans="2:3" ht="28.9">
      <c r="B106" s="10">
        <v>1129</v>
      </c>
      <c r="C106" s="3" t="s">
        <v>193</v>
      </c>
    </row>
    <row r="107" spans="2:3" ht="28.9">
      <c r="B107" s="10">
        <v>1120</v>
      </c>
      <c r="C107" s="3" t="s">
        <v>194</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C9B796D8-8ABB-4B5E-BD4E-D6D1FE7FD57F}"/>
</file>

<file path=customXml/itemProps2.xml><?xml version="1.0" encoding="utf-8"?>
<ds:datastoreItem xmlns:ds="http://schemas.openxmlformats.org/officeDocument/2006/customXml" ds:itemID="{EF62EB9E-1AA1-4E5D-8598-F49F8EA5609E}"/>
</file>

<file path=customXml/itemProps3.xml><?xml version="1.0" encoding="utf-8"?>
<ds:datastoreItem xmlns:ds="http://schemas.openxmlformats.org/officeDocument/2006/customXml" ds:itemID="{7641F72D-F205-4192-BA6B-9C93F2DEF9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
  <cp:revision/>
  <dcterms:created xsi:type="dcterms:W3CDTF">2016-04-29T15:58:00Z</dcterms:created>
  <dcterms:modified xsi:type="dcterms:W3CDTF">2021-03-11T03:37:56Z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