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Matrices de peligros 2025\"/>
    </mc:Choice>
  </mc:AlternateContent>
  <bookViews>
    <workbookView xWindow="0" yWindow="0" windowWidth="28770" windowHeight="11580"/>
  </bookViews>
  <sheets>
    <sheet name="FORMATO" sheetId="1" r:id="rId1"/>
    <sheet name="Instrucciones T - Calificacion" sheetId="2" r:id="rId2"/>
    <sheet name="Tabla de peligros" sheetId="3" r:id="rId3"/>
  </sheets>
  <definedNames>
    <definedName name="_xlnm._FilterDatabase" localSheetId="0" hidden="1">FORMATO!$A$9:$AE$187</definedName>
    <definedName name="_xlnm.Print_Area" localSheetId="0">FORMATO!$A$1:$AE$75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7" i="1" l="1"/>
  <c r="R47" i="1"/>
  <c r="S47" i="1" s="1"/>
  <c r="T47" i="1" s="1"/>
  <c r="P47" i="1"/>
  <c r="X46" i="1"/>
  <c r="O46" i="1"/>
  <c r="R46" i="1" s="1"/>
  <c r="S46" i="1" s="1"/>
  <c r="T46" i="1" s="1"/>
  <c r="X44" i="1"/>
  <c r="X43" i="1"/>
  <c r="O43" i="1"/>
  <c r="P43" i="1" s="1"/>
  <c r="O44" i="1"/>
  <c r="P44" i="1" s="1"/>
  <c r="X42" i="1"/>
  <c r="O42" i="1"/>
  <c r="R42" i="1" s="1"/>
  <c r="S42" i="1" s="1"/>
  <c r="T42" i="1" s="1"/>
  <c r="X41" i="1"/>
  <c r="O41" i="1"/>
  <c r="R41" i="1" s="1"/>
  <c r="S41" i="1" s="1"/>
  <c r="T41" i="1" s="1"/>
  <c r="P46" i="1" l="1"/>
  <c r="R43" i="1"/>
  <c r="S43" i="1" s="1"/>
  <c r="T43" i="1" s="1"/>
  <c r="R44" i="1"/>
  <c r="S44" i="1" s="1"/>
  <c r="T44" i="1" s="1"/>
  <c r="P42" i="1"/>
  <c r="P41" i="1"/>
  <c r="X185" i="1"/>
  <c r="X184" i="1"/>
  <c r="X183" i="1"/>
  <c r="X182" i="1"/>
  <c r="X181" i="1"/>
  <c r="X180" i="1"/>
  <c r="X179" i="1"/>
  <c r="X178" i="1"/>
  <c r="O185" i="1"/>
  <c r="P185" i="1" s="1"/>
  <c r="O184" i="1"/>
  <c r="R184" i="1" s="1"/>
  <c r="S184" i="1" s="1"/>
  <c r="T184" i="1" s="1"/>
  <c r="O183" i="1"/>
  <c r="P183" i="1" s="1"/>
  <c r="O182" i="1"/>
  <c r="R182" i="1" s="1"/>
  <c r="S182" i="1" s="1"/>
  <c r="T182" i="1" s="1"/>
  <c r="O181" i="1"/>
  <c r="R181" i="1" s="1"/>
  <c r="S181" i="1" s="1"/>
  <c r="T181" i="1" s="1"/>
  <c r="P181" i="1"/>
  <c r="O180" i="1"/>
  <c r="R180" i="1" s="1"/>
  <c r="S180" i="1" s="1"/>
  <c r="T180" i="1" s="1"/>
  <c r="P180" i="1"/>
  <c r="O179" i="1"/>
  <c r="P179" i="1" s="1"/>
  <c r="O178" i="1"/>
  <c r="R178" i="1" s="1"/>
  <c r="S178" i="1" s="1"/>
  <c r="T178" i="1" s="1"/>
  <c r="P182" i="1" l="1"/>
  <c r="P184" i="1"/>
  <c r="R183" i="1"/>
  <c r="S183" i="1" s="1"/>
  <c r="T183" i="1" s="1"/>
  <c r="P178" i="1"/>
  <c r="R179" i="1"/>
  <c r="S179" i="1" s="1"/>
  <c r="T179" i="1" s="1"/>
  <c r="R185" i="1"/>
  <c r="S185" i="1" s="1"/>
  <c r="T185" i="1" s="1"/>
  <c r="X187" i="1"/>
  <c r="O187" i="1"/>
  <c r="O171" i="1"/>
  <c r="P171" i="1" s="1"/>
  <c r="X171" i="1"/>
  <c r="O172" i="1"/>
  <c r="P172" i="1" s="1"/>
  <c r="X172" i="1"/>
  <c r="O173" i="1"/>
  <c r="R173" i="1" s="1"/>
  <c r="S173" i="1" s="1"/>
  <c r="T173" i="1" s="1"/>
  <c r="P173" i="1"/>
  <c r="X173" i="1"/>
  <c r="O174" i="1"/>
  <c r="R174" i="1" s="1"/>
  <c r="S174" i="1" s="1"/>
  <c r="T174" i="1" s="1"/>
  <c r="X174" i="1"/>
  <c r="O175" i="1"/>
  <c r="P175" i="1" s="1"/>
  <c r="X175" i="1"/>
  <c r="O176" i="1"/>
  <c r="P176" i="1" s="1"/>
  <c r="X176" i="1"/>
  <c r="O177" i="1"/>
  <c r="P177" i="1" s="1"/>
  <c r="X177" i="1"/>
  <c r="O186" i="1"/>
  <c r="R186" i="1" s="1"/>
  <c r="S186" i="1" s="1"/>
  <c r="T186" i="1" s="1"/>
  <c r="X186" i="1"/>
  <c r="X157" i="1"/>
  <c r="X158" i="1"/>
  <c r="X159" i="1"/>
  <c r="X160" i="1"/>
  <c r="X161" i="1"/>
  <c r="X162" i="1"/>
  <c r="X163" i="1"/>
  <c r="X164" i="1"/>
  <c r="X165" i="1"/>
  <c r="X166" i="1"/>
  <c r="X167" i="1"/>
  <c r="X168" i="1"/>
  <c r="X169" i="1"/>
  <c r="X170" i="1"/>
  <c r="O157" i="1"/>
  <c r="R157" i="1" s="1"/>
  <c r="S157" i="1" s="1"/>
  <c r="T157" i="1" s="1"/>
  <c r="O158" i="1"/>
  <c r="R158" i="1" s="1"/>
  <c r="S158" i="1" s="1"/>
  <c r="T158" i="1" s="1"/>
  <c r="O159" i="1"/>
  <c r="R159" i="1" s="1"/>
  <c r="S159" i="1" s="1"/>
  <c r="T159" i="1" s="1"/>
  <c r="O160" i="1"/>
  <c r="R160" i="1" s="1"/>
  <c r="S160" i="1" s="1"/>
  <c r="T160" i="1" s="1"/>
  <c r="O161" i="1"/>
  <c r="R161" i="1" s="1"/>
  <c r="S161" i="1" s="1"/>
  <c r="T161" i="1" s="1"/>
  <c r="O162" i="1"/>
  <c r="R162" i="1" s="1"/>
  <c r="S162" i="1" s="1"/>
  <c r="T162" i="1" s="1"/>
  <c r="O163" i="1"/>
  <c r="R163" i="1" s="1"/>
  <c r="S163" i="1" s="1"/>
  <c r="T163" i="1" s="1"/>
  <c r="O164" i="1"/>
  <c r="P164" i="1" s="1"/>
  <c r="O165" i="1"/>
  <c r="R165" i="1" s="1"/>
  <c r="S165" i="1" s="1"/>
  <c r="T165" i="1" s="1"/>
  <c r="O166" i="1"/>
  <c r="R166" i="1" s="1"/>
  <c r="S166" i="1" s="1"/>
  <c r="T166" i="1" s="1"/>
  <c r="O167" i="1"/>
  <c r="P167" i="1" s="1"/>
  <c r="O168" i="1"/>
  <c r="P168" i="1" s="1"/>
  <c r="O169" i="1"/>
  <c r="P169" i="1" s="1"/>
  <c r="O170" i="1"/>
  <c r="P170" i="1" s="1"/>
  <c r="X156" i="1"/>
  <c r="O156" i="1"/>
  <c r="R156" i="1" s="1"/>
  <c r="S156" i="1" s="1"/>
  <c r="T156" i="1" s="1"/>
  <c r="X155" i="1"/>
  <c r="X154" i="1"/>
  <c r="X153" i="1"/>
  <c r="O153" i="1"/>
  <c r="R153" i="1" s="1"/>
  <c r="S153" i="1" s="1"/>
  <c r="T153" i="1" s="1"/>
  <c r="O154" i="1"/>
  <c r="R154" i="1" s="1"/>
  <c r="S154" i="1" s="1"/>
  <c r="T154" i="1" s="1"/>
  <c r="O155" i="1"/>
  <c r="R155" i="1" s="1"/>
  <c r="S155" i="1" s="1"/>
  <c r="T155" i="1" s="1"/>
  <c r="X152" i="1"/>
  <c r="O152" i="1"/>
  <c r="X151" i="1"/>
  <c r="O151" i="1"/>
  <c r="X150" i="1"/>
  <c r="O150" i="1"/>
  <c r="X149" i="1"/>
  <c r="O149" i="1"/>
  <c r="X148" i="1"/>
  <c r="O148" i="1"/>
  <c r="X24" i="1"/>
  <c r="O24" i="1"/>
  <c r="X23" i="1"/>
  <c r="O23" i="1"/>
  <c r="X22" i="1"/>
  <c r="O22" i="1"/>
  <c r="X21" i="1"/>
  <c r="O21" i="1"/>
  <c r="X20" i="1"/>
  <c r="O20" i="1"/>
  <c r="X147" i="1"/>
  <c r="O147" i="1"/>
  <c r="X146" i="1"/>
  <c r="O146" i="1"/>
  <c r="X145" i="1"/>
  <c r="O145" i="1"/>
  <c r="X144" i="1"/>
  <c r="O144" i="1"/>
  <c r="X143" i="1"/>
  <c r="O143" i="1"/>
  <c r="X142" i="1"/>
  <c r="O142" i="1"/>
  <c r="X141" i="1"/>
  <c r="O141" i="1"/>
  <c r="X140" i="1"/>
  <c r="O140" i="1"/>
  <c r="X139" i="1"/>
  <c r="O139" i="1"/>
  <c r="X138" i="1"/>
  <c r="O138" i="1"/>
  <c r="X137" i="1"/>
  <c r="O137" i="1"/>
  <c r="X136" i="1"/>
  <c r="O136" i="1"/>
  <c r="X135" i="1"/>
  <c r="O135" i="1"/>
  <c r="X134" i="1"/>
  <c r="O134" i="1"/>
  <c r="X133" i="1"/>
  <c r="O133" i="1"/>
  <c r="X132" i="1"/>
  <c r="O132" i="1"/>
  <c r="X131" i="1"/>
  <c r="O131" i="1"/>
  <c r="X130" i="1"/>
  <c r="O130" i="1"/>
  <c r="X129" i="1"/>
  <c r="O129" i="1"/>
  <c r="X128" i="1"/>
  <c r="O128" i="1"/>
  <c r="O127" i="1"/>
  <c r="R127" i="1" s="1"/>
  <c r="S127" i="1" s="1"/>
  <c r="T127" i="1" s="1"/>
  <c r="X127" i="1"/>
  <c r="X126" i="1"/>
  <c r="O126" i="1"/>
  <c r="X125" i="1"/>
  <c r="O125" i="1"/>
  <c r="X124" i="1"/>
  <c r="O124" i="1"/>
  <c r="X123" i="1"/>
  <c r="O123" i="1"/>
  <c r="X122" i="1"/>
  <c r="X121" i="1"/>
  <c r="X119" i="1"/>
  <c r="O119" i="1"/>
  <c r="R119" i="1" s="1"/>
  <c r="S119" i="1" s="1"/>
  <c r="T119" i="1" s="1"/>
  <c r="X120" i="1"/>
  <c r="O120" i="1"/>
  <c r="X118" i="1"/>
  <c r="O118" i="1"/>
  <c r="R118" i="1" s="1"/>
  <c r="S118" i="1" s="1"/>
  <c r="T118" i="1" s="1"/>
  <c r="O121" i="1"/>
  <c r="R121" i="1" s="1"/>
  <c r="S121" i="1" s="1"/>
  <c r="T121" i="1" s="1"/>
  <c r="O122" i="1"/>
  <c r="R122" i="1" s="1"/>
  <c r="S122" i="1" s="1"/>
  <c r="T122" i="1" s="1"/>
  <c r="X117" i="1"/>
  <c r="O117" i="1"/>
  <c r="X116" i="1"/>
  <c r="O116" i="1"/>
  <c r="X115" i="1"/>
  <c r="O115" i="1"/>
  <c r="X114" i="1"/>
  <c r="O114" i="1"/>
  <c r="X113" i="1"/>
  <c r="O113" i="1"/>
  <c r="X112" i="1"/>
  <c r="O112" i="1"/>
  <c r="X111" i="1"/>
  <c r="O111" i="1"/>
  <c r="X110" i="1"/>
  <c r="O110" i="1"/>
  <c r="X109" i="1"/>
  <c r="O109" i="1"/>
  <c r="X108" i="1"/>
  <c r="O108" i="1"/>
  <c r="X31" i="1"/>
  <c r="O31" i="1"/>
  <c r="X26" i="1"/>
  <c r="O26" i="1"/>
  <c r="X38" i="1"/>
  <c r="O38" i="1"/>
  <c r="X48" i="1"/>
  <c r="O48" i="1"/>
  <c r="X58" i="1"/>
  <c r="O58" i="1"/>
  <c r="X61" i="1"/>
  <c r="O61" i="1"/>
  <c r="X65" i="1"/>
  <c r="O65" i="1"/>
  <c r="X71" i="1"/>
  <c r="O71" i="1"/>
  <c r="X80" i="1"/>
  <c r="O80" i="1"/>
  <c r="X87" i="1"/>
  <c r="O87" i="1"/>
  <c r="X91" i="1"/>
  <c r="O91" i="1"/>
  <c r="X95" i="1"/>
  <c r="O95" i="1"/>
  <c r="X99" i="1"/>
  <c r="O99" i="1"/>
  <c r="X106" i="1"/>
  <c r="O106" i="1"/>
  <c r="X105" i="1"/>
  <c r="O105" i="1"/>
  <c r="X104" i="1"/>
  <c r="O104" i="1"/>
  <c r="X103" i="1"/>
  <c r="O103" i="1"/>
  <c r="X97" i="1"/>
  <c r="X98" i="1"/>
  <c r="X100" i="1"/>
  <c r="X101" i="1"/>
  <c r="X102" i="1"/>
  <c r="X107" i="1"/>
  <c r="O98" i="1"/>
  <c r="R98" i="1" s="1"/>
  <c r="S98" i="1" s="1"/>
  <c r="T98" i="1" s="1"/>
  <c r="O100" i="1"/>
  <c r="R100" i="1" s="1"/>
  <c r="S100" i="1" s="1"/>
  <c r="T100" i="1" s="1"/>
  <c r="O101" i="1"/>
  <c r="P101" i="1" s="1"/>
  <c r="O102" i="1"/>
  <c r="P102" i="1" s="1"/>
  <c r="O107" i="1"/>
  <c r="R107" i="1" s="1"/>
  <c r="S107" i="1" s="1"/>
  <c r="T107" i="1" s="1"/>
  <c r="O97" i="1"/>
  <c r="O96" i="1"/>
  <c r="R96" i="1" s="1"/>
  <c r="S96" i="1" s="1"/>
  <c r="T96" i="1" s="1"/>
  <c r="X96" i="1"/>
  <c r="X94" i="1"/>
  <c r="O94" i="1"/>
  <c r="X93" i="1"/>
  <c r="O93" i="1"/>
  <c r="P93" i="1" s="1"/>
  <c r="X92" i="1"/>
  <c r="O92" i="1"/>
  <c r="P92" i="1" s="1"/>
  <c r="X90" i="1"/>
  <c r="O90" i="1"/>
  <c r="X84" i="1"/>
  <c r="O84" i="1"/>
  <c r="X89" i="1"/>
  <c r="O89" i="1"/>
  <c r="X85" i="1"/>
  <c r="O85" i="1"/>
  <c r="R85" i="1" s="1"/>
  <c r="S85" i="1" s="1"/>
  <c r="T85" i="1" s="1"/>
  <c r="X88" i="1"/>
  <c r="O88" i="1"/>
  <c r="X86" i="1"/>
  <c r="O86" i="1"/>
  <c r="X83" i="1"/>
  <c r="O83" i="1"/>
  <c r="X81" i="1"/>
  <c r="X77" i="1"/>
  <c r="O76" i="1"/>
  <c r="R76" i="1" s="1"/>
  <c r="S76" i="1" s="1"/>
  <c r="T76" i="1" s="1"/>
  <c r="O77" i="1"/>
  <c r="R77" i="1" s="1"/>
  <c r="S77" i="1" s="1"/>
  <c r="T77" i="1" s="1"/>
  <c r="O78" i="1"/>
  <c r="R78" i="1" s="1"/>
  <c r="S78" i="1" s="1"/>
  <c r="T78" i="1" s="1"/>
  <c r="O79" i="1"/>
  <c r="R79" i="1" s="1"/>
  <c r="S79" i="1" s="1"/>
  <c r="T79" i="1" s="1"/>
  <c r="O81" i="1"/>
  <c r="O82" i="1"/>
  <c r="O75" i="1"/>
  <c r="O73" i="1"/>
  <c r="X72" i="1"/>
  <c r="X73" i="1"/>
  <c r="X74" i="1"/>
  <c r="X75" i="1"/>
  <c r="X76" i="1"/>
  <c r="X78" i="1"/>
  <c r="X79" i="1"/>
  <c r="X82" i="1"/>
  <c r="X64" i="1"/>
  <c r="X66" i="1"/>
  <c r="X67" i="1"/>
  <c r="X68" i="1"/>
  <c r="X69" i="1"/>
  <c r="X70" i="1"/>
  <c r="O64" i="1"/>
  <c r="O66" i="1"/>
  <c r="O67" i="1"/>
  <c r="O68" i="1"/>
  <c r="O69" i="1"/>
  <c r="O70" i="1"/>
  <c r="O72" i="1"/>
  <c r="O74" i="1"/>
  <c r="X59" i="1"/>
  <c r="O59" i="1"/>
  <c r="X18" i="1"/>
  <c r="O18" i="1"/>
  <c r="R18" i="1" s="1"/>
  <c r="S18" i="1" s="1"/>
  <c r="T18" i="1" s="1"/>
  <c r="X54" i="1"/>
  <c r="X55" i="1"/>
  <c r="X56" i="1"/>
  <c r="X57" i="1"/>
  <c r="X60" i="1"/>
  <c r="X62" i="1"/>
  <c r="X63" i="1"/>
  <c r="O54" i="1"/>
  <c r="O55" i="1"/>
  <c r="O56" i="1"/>
  <c r="O57" i="1"/>
  <c r="O60" i="1"/>
  <c r="O62" i="1"/>
  <c r="O63" i="1"/>
  <c r="X30" i="1"/>
  <c r="X32" i="1"/>
  <c r="X33" i="1"/>
  <c r="X34" i="1"/>
  <c r="X35" i="1"/>
  <c r="X36" i="1"/>
  <c r="X37" i="1"/>
  <c r="X39" i="1"/>
  <c r="X40" i="1"/>
  <c r="X45" i="1"/>
  <c r="X49" i="1"/>
  <c r="X50" i="1"/>
  <c r="X51" i="1"/>
  <c r="X52" i="1"/>
  <c r="X53" i="1"/>
  <c r="O30" i="1"/>
  <c r="O32" i="1"/>
  <c r="O33" i="1"/>
  <c r="O34" i="1"/>
  <c r="O35" i="1"/>
  <c r="O36" i="1"/>
  <c r="O37" i="1"/>
  <c r="O39" i="1"/>
  <c r="O40" i="1"/>
  <c r="O45" i="1"/>
  <c r="O49" i="1"/>
  <c r="O50" i="1"/>
  <c r="O51" i="1"/>
  <c r="O52" i="1"/>
  <c r="O53" i="1"/>
  <c r="P53" i="1" s="1"/>
  <c r="X25" i="1"/>
  <c r="X27" i="1"/>
  <c r="X28" i="1"/>
  <c r="X29" i="1"/>
  <c r="O29" i="1"/>
  <c r="R29" i="1" s="1"/>
  <c r="S29" i="1" s="1"/>
  <c r="T29" i="1" s="1"/>
  <c r="O28" i="1"/>
  <c r="P28" i="1" s="1"/>
  <c r="O27" i="1"/>
  <c r="P27" i="1" s="1"/>
  <c r="O25" i="1"/>
  <c r="P25" i="1" s="1"/>
  <c r="X19" i="1"/>
  <c r="O19" i="1"/>
  <c r="P19" i="1" s="1"/>
  <c r="R19" i="1"/>
  <c r="S19" i="1" s="1"/>
  <c r="T19" i="1" s="1"/>
  <c r="X17" i="1"/>
  <c r="O17" i="1"/>
  <c r="R17" i="1"/>
  <c r="S17" i="1" s="1"/>
  <c r="T17" i="1" s="1"/>
  <c r="P17" i="1"/>
  <c r="X16" i="1"/>
  <c r="O16" i="1"/>
  <c r="P16" i="1" s="1"/>
  <c r="R16" i="1"/>
  <c r="S16" i="1" s="1"/>
  <c r="T16" i="1" s="1"/>
  <c r="X15" i="1"/>
  <c r="O15" i="1"/>
  <c r="P15" i="1" s="1"/>
  <c r="X14" i="1"/>
  <c r="O14" i="1"/>
  <c r="P14" i="1" s="1"/>
  <c r="X13" i="1"/>
  <c r="O13" i="1"/>
  <c r="R13" i="1" s="1"/>
  <c r="S13" i="1" s="1"/>
  <c r="T13" i="1" s="1"/>
  <c r="X12" i="1"/>
  <c r="O12" i="1"/>
  <c r="P12" i="1" s="1"/>
  <c r="X11" i="1"/>
  <c r="O11" i="1"/>
  <c r="P11" i="1" s="1"/>
  <c r="X10" i="1"/>
  <c r="O10" i="1"/>
  <c r="P10" i="1" s="1"/>
  <c r="X9" i="1"/>
  <c r="O9" i="1"/>
  <c r="P9" i="1" s="1"/>
  <c r="R9" i="1"/>
  <c r="S9" i="1" s="1"/>
  <c r="T9" i="1" s="1"/>
  <c r="R93" i="1" l="1"/>
  <c r="S93" i="1" s="1"/>
  <c r="T93" i="1" s="1"/>
  <c r="P186" i="1"/>
  <c r="P98" i="1"/>
  <c r="R25" i="1"/>
  <c r="S25" i="1" s="1"/>
  <c r="T25" i="1" s="1"/>
  <c r="R12" i="1"/>
  <c r="S12" i="1" s="1"/>
  <c r="T12" i="1" s="1"/>
  <c r="P18" i="1"/>
  <c r="R27" i="1"/>
  <c r="S27" i="1" s="1"/>
  <c r="T27" i="1" s="1"/>
  <c r="R28" i="1"/>
  <c r="S28" i="1" s="1"/>
  <c r="T28" i="1" s="1"/>
  <c r="P156" i="1"/>
  <c r="R175" i="1"/>
  <c r="S175" i="1" s="1"/>
  <c r="T175" i="1" s="1"/>
  <c r="P13" i="1"/>
  <c r="P29" i="1"/>
  <c r="R14" i="1"/>
  <c r="S14" i="1" s="1"/>
  <c r="T14" i="1" s="1"/>
  <c r="P127" i="1"/>
  <c r="P121" i="1"/>
  <c r="R168" i="1"/>
  <c r="S168" i="1" s="1"/>
  <c r="T168" i="1" s="1"/>
  <c r="P96" i="1"/>
  <c r="R167" i="1"/>
  <c r="S167" i="1" s="1"/>
  <c r="T167" i="1" s="1"/>
  <c r="P107" i="1"/>
  <c r="R102" i="1"/>
  <c r="S102" i="1" s="1"/>
  <c r="T102" i="1" s="1"/>
  <c r="P119" i="1"/>
  <c r="R171" i="1"/>
  <c r="S171" i="1" s="1"/>
  <c r="T171" i="1" s="1"/>
  <c r="R15" i="1"/>
  <c r="S15" i="1" s="1"/>
  <c r="T15" i="1" s="1"/>
  <c r="R92" i="1"/>
  <c r="S92" i="1" s="1"/>
  <c r="T92" i="1" s="1"/>
  <c r="P153" i="1"/>
  <c r="R177" i="1"/>
  <c r="S177" i="1" s="1"/>
  <c r="T177" i="1" s="1"/>
  <c r="P100" i="1"/>
  <c r="R10" i="1"/>
  <c r="S10" i="1" s="1"/>
  <c r="T10" i="1" s="1"/>
  <c r="P122" i="1"/>
  <c r="P78" i="1"/>
  <c r="P76" i="1"/>
  <c r="P165" i="1"/>
  <c r="P79" i="1"/>
  <c r="P77" i="1"/>
  <c r="P166" i="1"/>
  <c r="R170" i="1"/>
  <c r="S170" i="1" s="1"/>
  <c r="T170" i="1" s="1"/>
  <c r="R169" i="1"/>
  <c r="S169" i="1" s="1"/>
  <c r="T169" i="1" s="1"/>
  <c r="P163" i="1"/>
  <c r="P174" i="1"/>
  <c r="R164" i="1"/>
  <c r="S164" i="1" s="1"/>
  <c r="T164" i="1" s="1"/>
  <c r="P160" i="1"/>
  <c r="R176" i="1"/>
  <c r="S176" i="1" s="1"/>
  <c r="T176" i="1" s="1"/>
  <c r="R172" i="1"/>
  <c r="S172" i="1" s="1"/>
  <c r="T172" i="1" s="1"/>
  <c r="P85" i="1"/>
  <c r="P162" i="1"/>
  <c r="P161" i="1"/>
  <c r="P159" i="1"/>
  <c r="P157" i="1"/>
  <c r="P158" i="1"/>
  <c r="R101" i="1"/>
  <c r="S101" i="1" s="1"/>
  <c r="T101" i="1" s="1"/>
  <c r="R11" i="1"/>
  <c r="S11" i="1" s="1"/>
  <c r="T11" i="1" s="1"/>
  <c r="P118" i="1"/>
  <c r="P155" i="1"/>
  <c r="P154" i="1"/>
  <c r="R187" i="1"/>
  <c r="S187" i="1" s="1"/>
  <c r="T187" i="1" s="1"/>
  <c r="P187" i="1"/>
  <c r="R148" i="1"/>
  <c r="S148" i="1" s="1"/>
  <c r="T148" i="1" s="1"/>
  <c r="P148" i="1"/>
  <c r="R149" i="1"/>
  <c r="S149" i="1" s="1"/>
  <c r="T149" i="1" s="1"/>
  <c r="P149" i="1"/>
  <c r="R150" i="1"/>
  <c r="S150" i="1" s="1"/>
  <c r="T150" i="1" s="1"/>
  <c r="P150" i="1"/>
  <c r="R151" i="1"/>
  <c r="S151" i="1" s="1"/>
  <c r="T151" i="1" s="1"/>
  <c r="P151" i="1"/>
  <c r="R152" i="1"/>
  <c r="S152" i="1" s="1"/>
  <c r="T152" i="1" s="1"/>
  <c r="P152" i="1"/>
  <c r="R23" i="1"/>
  <c r="S23" i="1" s="1"/>
  <c r="T23" i="1" s="1"/>
  <c r="P23" i="1"/>
  <c r="R24" i="1"/>
  <c r="S24" i="1" s="1"/>
  <c r="T24" i="1" s="1"/>
  <c r="P24" i="1"/>
  <c r="R20" i="1"/>
  <c r="S20" i="1" s="1"/>
  <c r="T20" i="1" s="1"/>
  <c r="P20" i="1"/>
  <c r="R21" i="1"/>
  <c r="S21" i="1" s="1"/>
  <c r="T21" i="1" s="1"/>
  <c r="P21" i="1"/>
  <c r="R22" i="1"/>
  <c r="S22" i="1" s="1"/>
  <c r="T22" i="1" s="1"/>
  <c r="P22" i="1"/>
  <c r="R143" i="1"/>
  <c r="S143" i="1" s="1"/>
  <c r="T143" i="1" s="1"/>
  <c r="P143" i="1"/>
  <c r="R144" i="1"/>
  <c r="S144" i="1" s="1"/>
  <c r="T144" i="1" s="1"/>
  <c r="P144" i="1"/>
  <c r="R145" i="1"/>
  <c r="S145" i="1" s="1"/>
  <c r="T145" i="1" s="1"/>
  <c r="P145" i="1"/>
  <c r="R146" i="1"/>
  <c r="S146" i="1" s="1"/>
  <c r="T146" i="1" s="1"/>
  <c r="P146" i="1"/>
  <c r="R147" i="1"/>
  <c r="S147" i="1" s="1"/>
  <c r="T147" i="1" s="1"/>
  <c r="P147" i="1"/>
  <c r="R138" i="1"/>
  <c r="S138" i="1" s="1"/>
  <c r="T138" i="1" s="1"/>
  <c r="P138" i="1"/>
  <c r="R139" i="1"/>
  <c r="S139" i="1" s="1"/>
  <c r="T139" i="1" s="1"/>
  <c r="P139" i="1"/>
  <c r="R140" i="1"/>
  <c r="S140" i="1" s="1"/>
  <c r="T140" i="1" s="1"/>
  <c r="P140" i="1"/>
  <c r="R141" i="1"/>
  <c r="S141" i="1" s="1"/>
  <c r="T141" i="1" s="1"/>
  <c r="P141" i="1"/>
  <c r="R142" i="1"/>
  <c r="S142" i="1" s="1"/>
  <c r="T142" i="1" s="1"/>
  <c r="P142" i="1"/>
  <c r="R133" i="1"/>
  <c r="S133" i="1" s="1"/>
  <c r="T133" i="1" s="1"/>
  <c r="P133" i="1"/>
  <c r="R134" i="1"/>
  <c r="S134" i="1" s="1"/>
  <c r="T134" i="1" s="1"/>
  <c r="P134" i="1"/>
  <c r="R135" i="1"/>
  <c r="S135" i="1" s="1"/>
  <c r="T135" i="1" s="1"/>
  <c r="P135" i="1"/>
  <c r="R136" i="1"/>
  <c r="S136" i="1" s="1"/>
  <c r="T136" i="1" s="1"/>
  <c r="P136" i="1"/>
  <c r="R137" i="1"/>
  <c r="S137" i="1" s="1"/>
  <c r="T137" i="1" s="1"/>
  <c r="P137" i="1"/>
  <c r="R128" i="1"/>
  <c r="S128" i="1" s="1"/>
  <c r="T128" i="1" s="1"/>
  <c r="P128" i="1"/>
  <c r="R129" i="1"/>
  <c r="S129" i="1" s="1"/>
  <c r="T129" i="1" s="1"/>
  <c r="P129" i="1"/>
  <c r="R130" i="1"/>
  <c r="S130" i="1" s="1"/>
  <c r="T130" i="1" s="1"/>
  <c r="P130" i="1"/>
  <c r="R131" i="1"/>
  <c r="S131" i="1" s="1"/>
  <c r="T131" i="1" s="1"/>
  <c r="P131" i="1"/>
  <c r="R132" i="1"/>
  <c r="S132" i="1" s="1"/>
  <c r="T132" i="1" s="1"/>
  <c r="P132" i="1"/>
  <c r="R123" i="1"/>
  <c r="S123" i="1" s="1"/>
  <c r="T123" i="1" s="1"/>
  <c r="P123" i="1"/>
  <c r="R124" i="1"/>
  <c r="S124" i="1" s="1"/>
  <c r="T124" i="1" s="1"/>
  <c r="P124" i="1"/>
  <c r="R125" i="1"/>
  <c r="S125" i="1" s="1"/>
  <c r="T125" i="1" s="1"/>
  <c r="P125" i="1"/>
  <c r="R126" i="1"/>
  <c r="S126" i="1" s="1"/>
  <c r="T126" i="1" s="1"/>
  <c r="P126" i="1"/>
  <c r="R120" i="1"/>
  <c r="S120" i="1" s="1"/>
  <c r="T120" i="1" s="1"/>
  <c r="P120" i="1"/>
  <c r="R117" i="1"/>
  <c r="S117" i="1" s="1"/>
  <c r="T117" i="1" s="1"/>
  <c r="P117" i="1"/>
  <c r="R116" i="1"/>
  <c r="S116" i="1" s="1"/>
  <c r="T116" i="1" s="1"/>
  <c r="P116" i="1"/>
  <c r="R112" i="1"/>
  <c r="S112" i="1" s="1"/>
  <c r="T112" i="1" s="1"/>
  <c r="P112" i="1"/>
  <c r="R113" i="1"/>
  <c r="S113" i="1" s="1"/>
  <c r="T113" i="1" s="1"/>
  <c r="P113" i="1"/>
  <c r="R114" i="1"/>
  <c r="S114" i="1" s="1"/>
  <c r="T114" i="1" s="1"/>
  <c r="P114" i="1"/>
  <c r="R115" i="1"/>
  <c r="S115" i="1" s="1"/>
  <c r="T115" i="1" s="1"/>
  <c r="P115" i="1"/>
  <c r="R108" i="1"/>
  <c r="S108" i="1" s="1"/>
  <c r="T108" i="1" s="1"/>
  <c r="P108" i="1"/>
  <c r="R109" i="1"/>
  <c r="S109" i="1" s="1"/>
  <c r="T109" i="1" s="1"/>
  <c r="P109" i="1"/>
  <c r="R110" i="1"/>
  <c r="S110" i="1" s="1"/>
  <c r="T110" i="1" s="1"/>
  <c r="P110" i="1"/>
  <c r="R111" i="1"/>
  <c r="S111" i="1" s="1"/>
  <c r="T111" i="1" s="1"/>
  <c r="P111" i="1"/>
  <c r="R31" i="1"/>
  <c r="S31" i="1" s="1"/>
  <c r="T31" i="1" s="1"/>
  <c r="P31" i="1"/>
  <c r="R26" i="1"/>
  <c r="S26" i="1" s="1"/>
  <c r="T26" i="1" s="1"/>
  <c r="P26" i="1"/>
  <c r="R38" i="1"/>
  <c r="S38" i="1" s="1"/>
  <c r="T38" i="1" s="1"/>
  <c r="P38" i="1"/>
  <c r="R48" i="1"/>
  <c r="S48" i="1" s="1"/>
  <c r="T48" i="1" s="1"/>
  <c r="P48" i="1"/>
  <c r="R58" i="1"/>
  <c r="S58" i="1" s="1"/>
  <c r="T58" i="1" s="1"/>
  <c r="P58" i="1"/>
  <c r="R61" i="1"/>
  <c r="S61" i="1" s="1"/>
  <c r="T61" i="1" s="1"/>
  <c r="P61" i="1"/>
  <c r="R65" i="1"/>
  <c r="S65" i="1" s="1"/>
  <c r="T65" i="1" s="1"/>
  <c r="P65" i="1"/>
  <c r="R71" i="1"/>
  <c r="S71" i="1" s="1"/>
  <c r="T71" i="1" s="1"/>
  <c r="P71" i="1"/>
  <c r="R80" i="1"/>
  <c r="S80" i="1" s="1"/>
  <c r="T80" i="1" s="1"/>
  <c r="P80" i="1"/>
  <c r="R87" i="1"/>
  <c r="S87" i="1" s="1"/>
  <c r="T87" i="1" s="1"/>
  <c r="P87" i="1"/>
  <c r="R91" i="1"/>
  <c r="S91" i="1" s="1"/>
  <c r="T91" i="1" s="1"/>
  <c r="P91" i="1"/>
  <c r="R95" i="1"/>
  <c r="S95" i="1" s="1"/>
  <c r="T95" i="1" s="1"/>
  <c r="P95" i="1"/>
  <c r="R99" i="1"/>
  <c r="S99" i="1" s="1"/>
  <c r="T99" i="1" s="1"/>
  <c r="P99" i="1"/>
  <c r="R106" i="1"/>
  <c r="S106" i="1" s="1"/>
  <c r="T106" i="1" s="1"/>
  <c r="P106" i="1"/>
  <c r="R104" i="1"/>
  <c r="S104" i="1" s="1"/>
  <c r="T104" i="1" s="1"/>
  <c r="P104" i="1"/>
  <c r="R105" i="1"/>
  <c r="S105" i="1" s="1"/>
  <c r="T105" i="1" s="1"/>
  <c r="P105" i="1"/>
  <c r="R103" i="1"/>
  <c r="S103" i="1" s="1"/>
  <c r="T103" i="1" s="1"/>
  <c r="P103" i="1"/>
  <c r="R97" i="1"/>
  <c r="S97" i="1" s="1"/>
  <c r="T97" i="1" s="1"/>
  <c r="P97" i="1"/>
  <c r="R94" i="1"/>
  <c r="S94" i="1" s="1"/>
  <c r="T94" i="1" s="1"/>
  <c r="P94" i="1"/>
  <c r="R90" i="1"/>
  <c r="S90" i="1" s="1"/>
  <c r="T90" i="1" s="1"/>
  <c r="P90" i="1"/>
  <c r="R84" i="1"/>
  <c r="S84" i="1" s="1"/>
  <c r="T84" i="1" s="1"/>
  <c r="P84" i="1"/>
  <c r="P89" i="1"/>
  <c r="R89" i="1"/>
  <c r="S89" i="1" s="1"/>
  <c r="T89" i="1" s="1"/>
  <c r="R82" i="1"/>
  <c r="S82" i="1" s="1"/>
  <c r="T82" i="1" s="1"/>
  <c r="P82" i="1"/>
  <c r="R81" i="1"/>
  <c r="S81" i="1" s="1"/>
  <c r="T81" i="1" s="1"/>
  <c r="P81" i="1"/>
  <c r="R88" i="1"/>
  <c r="P88" i="1"/>
  <c r="R86" i="1"/>
  <c r="S86" i="1" s="1"/>
  <c r="T86" i="1" s="1"/>
  <c r="P86" i="1"/>
  <c r="R83" i="1"/>
  <c r="S83" i="1" s="1"/>
  <c r="T83" i="1" s="1"/>
  <c r="P83" i="1"/>
  <c r="P75" i="1"/>
  <c r="R75" i="1"/>
  <c r="S75" i="1" s="1"/>
  <c r="T75" i="1" s="1"/>
  <c r="R74" i="1"/>
  <c r="S74" i="1" s="1"/>
  <c r="T74" i="1" s="1"/>
  <c r="P74" i="1"/>
  <c r="R73" i="1"/>
  <c r="S73" i="1" s="1"/>
  <c r="T73" i="1" s="1"/>
  <c r="P73" i="1"/>
  <c r="R67" i="1"/>
  <c r="S67" i="1" s="1"/>
  <c r="T67" i="1" s="1"/>
  <c r="P67" i="1"/>
  <c r="R66" i="1"/>
  <c r="S66" i="1" s="1"/>
  <c r="T66" i="1" s="1"/>
  <c r="P66" i="1"/>
  <c r="R72" i="1"/>
  <c r="S72" i="1" s="1"/>
  <c r="T72" i="1" s="1"/>
  <c r="P72" i="1"/>
  <c r="R70" i="1"/>
  <c r="S70" i="1" s="1"/>
  <c r="T70" i="1" s="1"/>
  <c r="P70" i="1"/>
  <c r="R69" i="1"/>
  <c r="S69" i="1" s="1"/>
  <c r="T69" i="1" s="1"/>
  <c r="P69" i="1"/>
  <c r="R68" i="1"/>
  <c r="S68" i="1" s="1"/>
  <c r="T68" i="1" s="1"/>
  <c r="P68" i="1"/>
  <c r="R59" i="1"/>
  <c r="S59" i="1" s="1"/>
  <c r="T59" i="1" s="1"/>
  <c r="P59" i="1"/>
  <c r="R54" i="1"/>
  <c r="S54" i="1" s="1"/>
  <c r="T54" i="1" s="1"/>
  <c r="P54" i="1"/>
  <c r="R64" i="1"/>
  <c r="S64" i="1" s="1"/>
  <c r="T64" i="1" s="1"/>
  <c r="P64" i="1"/>
  <c r="R63" i="1"/>
  <c r="S63" i="1" s="1"/>
  <c r="T63" i="1" s="1"/>
  <c r="P63" i="1"/>
  <c r="R62" i="1"/>
  <c r="S62" i="1" s="1"/>
  <c r="T62" i="1" s="1"/>
  <c r="P62" i="1"/>
  <c r="R60" i="1"/>
  <c r="S60" i="1" s="1"/>
  <c r="T60" i="1" s="1"/>
  <c r="P60" i="1"/>
  <c r="R57" i="1"/>
  <c r="S57" i="1" s="1"/>
  <c r="T57" i="1" s="1"/>
  <c r="P57" i="1"/>
  <c r="R56" i="1"/>
  <c r="S56" i="1" s="1"/>
  <c r="T56" i="1" s="1"/>
  <c r="P56" i="1"/>
  <c r="R55" i="1"/>
  <c r="S55" i="1" s="1"/>
  <c r="T55" i="1" s="1"/>
  <c r="P55" i="1"/>
  <c r="R53" i="1"/>
  <c r="S53" i="1" s="1"/>
  <c r="T53" i="1" s="1"/>
  <c r="R52" i="1"/>
  <c r="S52" i="1" s="1"/>
  <c r="T52" i="1" s="1"/>
  <c r="P52" i="1"/>
  <c r="R51" i="1"/>
  <c r="S51" i="1" s="1"/>
  <c r="T51" i="1" s="1"/>
  <c r="P51" i="1"/>
  <c r="R50" i="1"/>
  <c r="S50" i="1" s="1"/>
  <c r="T50" i="1" s="1"/>
  <c r="P50" i="1"/>
  <c r="R49" i="1"/>
  <c r="S49" i="1" s="1"/>
  <c r="T49" i="1" s="1"/>
  <c r="P49" i="1"/>
  <c r="R45" i="1"/>
  <c r="S45" i="1" s="1"/>
  <c r="T45" i="1" s="1"/>
  <c r="P45" i="1"/>
  <c r="R40" i="1"/>
  <c r="S40" i="1" s="1"/>
  <c r="T40" i="1" s="1"/>
  <c r="P40" i="1"/>
  <c r="R39" i="1"/>
  <c r="S39" i="1" s="1"/>
  <c r="T39" i="1" s="1"/>
  <c r="P39" i="1"/>
  <c r="R37" i="1"/>
  <c r="S37" i="1" s="1"/>
  <c r="T37" i="1" s="1"/>
  <c r="P37" i="1"/>
  <c r="R36" i="1"/>
  <c r="S36" i="1" s="1"/>
  <c r="T36" i="1" s="1"/>
  <c r="P36" i="1"/>
  <c r="R35" i="1"/>
  <c r="S35" i="1" s="1"/>
  <c r="T35" i="1" s="1"/>
  <c r="P35" i="1"/>
  <c r="R34" i="1"/>
  <c r="S34" i="1" s="1"/>
  <c r="T34" i="1" s="1"/>
  <c r="P34" i="1"/>
  <c r="R33" i="1"/>
  <c r="S33" i="1" s="1"/>
  <c r="T33" i="1" s="1"/>
  <c r="P33" i="1"/>
  <c r="R32" i="1"/>
  <c r="S32" i="1" s="1"/>
  <c r="T32" i="1" s="1"/>
  <c r="P32" i="1"/>
  <c r="R30" i="1"/>
  <c r="S30" i="1" s="1"/>
  <c r="T30" i="1" s="1"/>
  <c r="P30" i="1"/>
  <c r="S88" i="1" l="1"/>
  <c r="T88" i="1" s="1"/>
</calcChain>
</file>

<file path=xl/sharedStrings.xml><?xml version="1.0" encoding="utf-8"?>
<sst xmlns="http://schemas.openxmlformats.org/spreadsheetml/2006/main" count="3626" uniqueCount="742">
  <si>
    <t>MATRIZ DE IDENTIFICACIÓN DE RIESGOS Y PELIGROS</t>
  </si>
  <si>
    <t>Código: GCO-GTH -F010
Versión: 03
Vigencia: 21 de junio de 2024 
Caso HOLA: 53177</t>
  </si>
  <si>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</si>
  <si>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</si>
  <si>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</si>
  <si>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</si>
  <si>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</si>
  <si>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</si>
  <si>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</si>
  <si>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</si>
  <si>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</si>
  <si>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</si>
  <si>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</si>
  <si>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</si>
  <si>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</si>
  <si>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</si>
  <si>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</si>
  <si>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</si>
  <si>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</si>
  <si>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</si>
  <si>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</si>
  <si>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</si>
  <si>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</si>
  <si>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</si>
  <si>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</si>
  <si>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</si>
  <si>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</si>
  <si>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</si>
  <si>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</si>
  <si>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</si>
  <si>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</si>
  <si>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</si>
  <si>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</si>
  <si>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</si>
  <si>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</si>
  <si>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</si>
  <si>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</si>
  <si>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</si>
  <si>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</si>
  <si>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</si>
  <si>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Alcaldía sede principal</t>
  </si>
  <si>
    <t>Gestión Documental -Archivo - Sotano.</t>
  </si>
  <si>
    <t>Gestión documental</t>
  </si>
  <si>
    <t>Uso de equipo de computo, foliar, organizar documentos, digitalizar</t>
  </si>
  <si>
    <t>Movimientos repetitivos miembros superiores.</t>
  </si>
  <si>
    <t>Biomecánico</t>
  </si>
  <si>
    <t>Biomecánico (movimientos repetitivos)</t>
  </si>
  <si>
    <t>Tendinitis, síndrome de túnel del carpo (STC), otros DME.</t>
  </si>
  <si>
    <t>Ninguno</t>
  </si>
  <si>
    <t>Pausas activas</t>
  </si>
  <si>
    <t>Lesión incapacitante</t>
  </si>
  <si>
    <t>Resolución 2400 de 1979. Artículo 9</t>
  </si>
  <si>
    <t>No Aplica</t>
  </si>
  <si>
    <t>Ajuste antropométrico del puesto de trabajo.</t>
  </si>
  <si>
    <t xml:space="preserve">1. Reducción del tiempo de exposición.
2. Asegurar la realización de pausas activas.
3. Fomentar el autocuidado
4. Realizar Exámenes Médicos Ocupacionales periódicamente.                                                                                                             </t>
  </si>
  <si>
    <t>Biomecánico (posturas)</t>
  </si>
  <si>
    <t>Lumbalgias,
cervicalgias</t>
  </si>
  <si>
    <t>Sillas ajustables</t>
  </si>
  <si>
    <t>Resolución 2400 de 1979. Artículo 37</t>
  </si>
  <si>
    <t>Iluminación deficiente o en exceso</t>
  </si>
  <si>
    <t>Físico</t>
  </si>
  <si>
    <t>Iluminación (luz visible por exceso o deficiencia)</t>
  </si>
  <si>
    <t>Cefaleas, migrañas y cansancio</t>
  </si>
  <si>
    <t>Mantenimiento de
luminarias</t>
  </si>
  <si>
    <t>Exámenes ocupacionales (Optometría)</t>
  </si>
  <si>
    <t>Pérdida de agudeza visual.</t>
  </si>
  <si>
    <t>RETILAP Resolución 180540 de 2010 Capítulo 4 Tabla 410.1</t>
  </si>
  <si>
    <t xml:space="preserve">Realizar mantenimientos periódicos a las luminarias </t>
  </si>
  <si>
    <t xml:space="preserve">1. Capacitación en pautas de higiene visual
2. Realizar inspecciones periódicas para verificar el funcionamiento de las luminarias
</t>
  </si>
  <si>
    <t xml:space="preserve">Disconfort térmico por sensación de frío </t>
  </si>
  <si>
    <t>Físico (Temperatura )</t>
  </si>
  <si>
    <t>Distracción; reducción del rendimiento en la realización de las tareas; sintomatología a nivel respiratorio</t>
  </si>
  <si>
    <t>Errores en la labor por ausencia de concentración</t>
  </si>
  <si>
    <t>Resolución 2400 de 1979. Artículo 7</t>
  </si>
  <si>
    <t>. Ninguna</t>
  </si>
  <si>
    <t>1. Suministro de bebidas calientes.
2. Planificar las actividades para minimizar la exposicion en zonas frias.</t>
  </si>
  <si>
    <t>Uso de tijeras, regla plástica, cosedora, perforadora para organizar y foliar documentos</t>
  </si>
  <si>
    <t>Condiciones de seguridad</t>
  </si>
  <si>
    <t>Mecánico por herramientas</t>
  </si>
  <si>
    <t>Heridas, laceraciones</t>
  </si>
  <si>
    <t>Decreto 1072 de 2015
Resolucion 0312 de 2019
Resolución 40595 de 2022</t>
  </si>
  <si>
    <t>No aplica</t>
  </si>
  <si>
    <t>Sustitución por deterioro</t>
  </si>
  <si>
    <t>1. Sensibilización en cuidado de manos.
2. Capacitación en manejo seguro de herramientas manuales.</t>
  </si>
  <si>
    <t>Suministro de documentos para consulta y archivo de los mismos.</t>
  </si>
  <si>
    <t>Organización física de archivo</t>
  </si>
  <si>
    <t>Manipulación de archivo en cajas</t>
  </si>
  <si>
    <t>Biomecánico (esfuerzo, manipulación manual de cargas)</t>
  </si>
  <si>
    <t>Lesiones lumbares</t>
  </si>
  <si>
    <t>Pausas activas
Exámenes médicos periódicos.</t>
  </si>
  <si>
    <t>Pérdida de capacidad laboral.</t>
  </si>
  <si>
    <t>1. Realizar capacitación sobre higiene postural y pausas activas, según el PVE de DME.
2. Realización de pausas activas durante la jornada laboral.
3. Fomentar el autocuidado
4. Realizar Exámenes Médicos Ocupacionales periódicamente.                                                                                                             
5. No manipular cargas pesadas de forma individual.</t>
  </si>
  <si>
    <t>Alta carga mental, (velocidad, complejidad, atención, minuciosidad) y cargas emocionales, en el desarrollo de las tareas</t>
  </si>
  <si>
    <t>Psicosocial</t>
  </si>
  <si>
    <t>Condiciones de la tarea (carga mental, contenido de la tarea, demandas emocionales, sistemas de control, definición de roles, monotonía, etc.).</t>
  </si>
  <si>
    <t>Estrés, desmotivación, fatiga, efectos adversos en la condición de salud. Carga emocional</t>
  </si>
  <si>
    <t>Actividades de intervención resultado de la aplicación de Batería Psicosocial en la Secretaria Distrital de Gobierno (2024)</t>
  </si>
  <si>
    <t>Resolución 2646 de 2008, Resolucion 2764 de 2022</t>
  </si>
  <si>
    <t>1. Realizar la implementación y seguimiento al programa de riesgo Psicosocial
2. Realizar actividades de capacitación sobre resolución de conflictos y desarrollo de habilidades sociales para la concertación y la negociación, talleres en diferentes temáticas.
3. Definir estrategias para fortalecimiento de la cohesión de grupo que conduzcan al apoyo social e integración entre compañeros.
4. Realizar  actividades de bienestar.
5. Definir estrategias de apoyo para fortalecimiento de autoestima y afrontamiento de diversas  situaciones.
6. Aplicar baterías nuevamente debido a la alta rotación del personal contratista</t>
  </si>
  <si>
    <t>Almacenamiento y apilamiento de cajas en el archivo</t>
  </si>
  <si>
    <t>Locativo (sistemas y medios de almacenamiento)</t>
  </si>
  <si>
    <t>Caídas, golpes, aplastamientos</t>
  </si>
  <si>
    <t>Caídas de objetos y personas, fracturas</t>
  </si>
  <si>
    <t xml:space="preserve">Resolución 2400 de 1979. </t>
  </si>
  <si>
    <t>1. Asegurar elementos que puedan caer como estantes, mobiliario, otros.</t>
  </si>
  <si>
    <t>1. Establecer programa de orden y aseo (Retirar elementos  que no se usen con frecuencia, no almacenar elementos  a mas de un 1.50 m,entre otras)
2. Generar procedimiento de trabajo seguro para la labor</t>
  </si>
  <si>
    <t>Desarrollo de microorganismos en documentos almacenados</t>
  </si>
  <si>
    <t>Biológico</t>
  </si>
  <si>
    <t>Biológico (Hongos)</t>
  </si>
  <si>
    <t>Alergias, infecciones, afectaciones dérmicas</t>
  </si>
  <si>
    <t>Resolución 2400 de 1979. Artículo 36</t>
  </si>
  <si>
    <t xml:space="preserve">1. Actividades de limpieza y desinfección. 
2. Control de ácaros.
3. Uso de elementos de protección durante la manipulación de documentos.
4. Realizar campañas de sensibilización en autocuidado, hábitos de vida saludable, realizar suministro de gel Antibacterial a los colaboradores      </t>
  </si>
  <si>
    <t>Almacenamiento de Químicos (Porductos Aseo y Limpieza) Sotano</t>
  </si>
  <si>
    <t>Aseo y Limpieza</t>
  </si>
  <si>
    <t>Almacenar productos para labores de limpieza</t>
  </si>
  <si>
    <t>Almacenamiento y apilamiento de cajas o productos desnfectantes o articulos de aseo.</t>
  </si>
  <si>
    <t xml:space="preserve">Mal almacenamiento de productos químicos de aseo para la limpieza </t>
  </si>
  <si>
    <t>Químico</t>
  </si>
  <si>
    <t>Líquidos (nieblas y rocíos)
Gases y vapores</t>
  </si>
  <si>
    <t>Intoxicación, irritación, alergias,</t>
  </si>
  <si>
    <t>Producto etiquetado</t>
  </si>
  <si>
    <t>Gabinetes adecuados para el almacenaje</t>
  </si>
  <si>
    <t>Epp ( Tapabocas  y Guantes)</t>
  </si>
  <si>
    <t>Intoxicación</t>
  </si>
  <si>
    <t>Resolución 773 de 2021</t>
  </si>
  <si>
    <t>1. continuar con la implemntación del SGA por parte del contratistas, en márco del Programa de Riesgo químico de la SDG.
2. Capacitar a todas las presonas involucradas en manejo de químicos, en especial productos de aseo o limpieza
3. Divulgar MSDS (hoja de seguridad de los productos utilizados y mejorados)
4. Relizar inspecciones periodicas para el cumplimentos
5. Indetificar los envaces en los cuales se reenvasa los produtos para su utilización.</t>
  </si>
  <si>
    <t>Mantenimiento Locativo, Sotano</t>
  </si>
  <si>
    <t>Mantenimiento Locativo</t>
  </si>
  <si>
    <t>Actividades de mantenimiento locativo como albañileria, plomeria, fontaneria y electricidad basica.</t>
  </si>
  <si>
    <t>Actividades de mantenimiento en superficies a diferente nivel, lisas o irregulares.</t>
  </si>
  <si>
    <t>Locativo (superficies de trabajo)</t>
  </si>
  <si>
    <t>Caídas del mismo o diferente nivel, contusiones, golpes, heridas</t>
  </si>
  <si>
    <t>Capacitacion en actos y condiciones inseguras.</t>
  </si>
  <si>
    <t>Fractura</t>
  </si>
  <si>
    <t>Resolución 2400 de 1979. , Decreto 1072 de 2015: Artículo 2.2.4.6.10.
Responsabilidades de los trabajadores.</t>
  </si>
  <si>
    <t xml:space="preserve">1. Capacitación en autocuidado y prevención de caídas
2. Charla de orden y aseo.
</t>
  </si>
  <si>
    <t>Uso de equipos electricos y herramienta manual para las actividades de mantenimiento</t>
  </si>
  <si>
    <t>Mecanico (Equipos, maquinaria o herramientas)</t>
  </si>
  <si>
    <t>Heridas, Hemorragias, Fracturas.</t>
  </si>
  <si>
    <t xml:space="preserve">1. Capacitación en autocuidado, condiciones y actos inseguros.
</t>
  </si>
  <si>
    <t>Levantamiento y movimiento de cargas o material.</t>
  </si>
  <si>
    <t>Biomecánico (Sobreesfuerzos, Manipulacion manual de cargas)</t>
  </si>
  <si>
    <t>Lumbalgia, Hernia, Esguince, Fractura.</t>
  </si>
  <si>
    <t>Hernia, Fractura</t>
  </si>
  <si>
    <t>Apoyo en ayudas mecanicas para el levantamiento o traslado de cargas</t>
  </si>
  <si>
    <t xml:space="preserve">1. Asegurar la realización de pausas activas.
2. Capacitacion de manejo y levantamiento de cargas, autocuidado.                                                                                                            </t>
  </si>
  <si>
    <t>Uso de elementos, materiales o expedicion de material particulado en la actividad de mantenimiento locativo.</t>
  </si>
  <si>
    <t>Material Particulado</t>
  </si>
  <si>
    <t>Irritacion Ocular, Dificultad Respiratoria.</t>
  </si>
  <si>
    <t>Capacitacion en uso de EPP y autocuidado.</t>
  </si>
  <si>
    <t>Dificultad respiratoria</t>
  </si>
  <si>
    <t>Resolución 2400 de 1979.</t>
  </si>
  <si>
    <t>Exposicion a componentes o lineas energizadas</t>
  </si>
  <si>
    <t>Eléctrico</t>
  </si>
  <si>
    <t>Quemaduras, Electrocucion.</t>
  </si>
  <si>
    <t>Muerte</t>
  </si>
  <si>
    <t>Ley 9 de 1979, Retie.</t>
  </si>
  <si>
    <t xml:space="preserve">1. Capacitacion en autocuidado y riesgo electrico.
</t>
  </si>
  <si>
    <t xml:space="preserve">Recepción - Piso 1 </t>
  </si>
  <si>
    <t>Verificación de documentos</t>
  </si>
  <si>
    <t>Ingreso al sistema de la identificación del ciudadano.</t>
  </si>
  <si>
    <t>Trabajo de oficina</t>
  </si>
  <si>
    <t>Revision y lectura de documentos, Digitacion.</t>
  </si>
  <si>
    <t>Iluminación</t>
  </si>
  <si>
    <t>Fatiga visual, molestias visuales, cefalea, destellos</t>
  </si>
  <si>
    <t>Iluminacion Artificial e iluminacion natural</t>
  </si>
  <si>
    <t>Persianas para controlar el paso de lus natural</t>
  </si>
  <si>
    <t>MIgrañas, perdida de agudeza visual.</t>
  </si>
  <si>
    <t>RETILAP Resolución 180540 de 2010 Capítulo 4 Tabla 410.1 /NTC 2050</t>
  </si>
  <si>
    <t>Reconfigura la distribución de luminarias o agrega fuentes de luz adicionales para lograr una iluminación uniforme y adecuada.</t>
  </si>
  <si>
    <t>1. Solicitud de mediciones de iluminacion.</t>
  </si>
  <si>
    <t xml:space="preserve">Orientar y habilitar ingreso de la ciudadanía a la alcaldía </t>
  </si>
  <si>
    <t>Respuesta atención a llamadas telefónicas de servidores públicos, contratistas, entidades, ciudadanos</t>
  </si>
  <si>
    <t>Ruido por respuesta a llamadas telefónicas</t>
  </si>
  <si>
    <t>Físico (Ruido)</t>
  </si>
  <si>
    <t>Disminución de capacidad
auditiva</t>
  </si>
  <si>
    <t>Resolución 2844 de 2007</t>
  </si>
  <si>
    <t>Equipos con limitador de ruido</t>
  </si>
  <si>
    <t>Evaluaciones médicas Ocupacionales
Audiometría</t>
  </si>
  <si>
    <t>Atención al ciudadano - piso 1</t>
  </si>
  <si>
    <t xml:space="preserve">Elaboración de correspondencia, recibo y entrega de documentos </t>
  </si>
  <si>
    <t>Uso de equipos de computo</t>
  </si>
  <si>
    <t>Esfuerzo visual por lectura continua de información física y
digital.</t>
  </si>
  <si>
    <t>Biomecánico (esfuerzo)</t>
  </si>
  <si>
    <t>Fatiga visual (congestión, ardor, lagrimeo), cefalea, malestar
general, disminución de la capacidad visual.</t>
  </si>
  <si>
    <t>Síndrome de fatiga ocular, disminución de la capacidad visual</t>
  </si>
  <si>
    <t>Ley 9/1979
Resolución 2400 de 1979
Decreto 1072 de 2015</t>
  </si>
  <si>
    <t>Realizar mantenimientos correctivos y preventivo a los equipos de computo</t>
  </si>
  <si>
    <t>1. Realizar pausas activas visuales
2. Exámenes médicos ocupacionales periódicos (optometría)
3. Realizar seguimiento a las recomendaciones médicas
4. Capacitación en conservación visual</t>
  </si>
  <si>
    <t>Atención a la ciudadanía y trámites asociados</t>
  </si>
  <si>
    <t>Gestionar las solicitudes de los ciudadanos</t>
  </si>
  <si>
    <t>Desplazamientos dentro de las instalaciones durante el desarrollo de la actividad.</t>
  </si>
  <si>
    <t>Caídas al mismo nivel, contusiones, golpes, heridas</t>
  </si>
  <si>
    <t>Fracturas, torceduras</t>
  </si>
  <si>
    <t>1. Capacitación en autocuidado y prevención de caídas
2. Realizar capacitación en identificación de actos y condiciones Inseguras.
3. Realizar inspecciones de manera periódica a las instalaciones.</t>
  </si>
  <si>
    <t>Solicitudes de la ciudadanía en la radicación de los trámites y atención de las requerimientos</t>
  </si>
  <si>
    <t>Ubicación no adecuada de
cableado eléctrico</t>
  </si>
  <si>
    <t>Golpes en extremidades
inferiores, electrocución</t>
  </si>
  <si>
    <t>Ubicación de extintores en las áreas</t>
  </si>
  <si>
    <t>Electrocución, quemaduras</t>
  </si>
  <si>
    <t>Resolución 2400 de 1979. Artículo 125</t>
  </si>
  <si>
    <t>Organización de
cableado</t>
  </si>
  <si>
    <t>Realizar inspecciones periódicas</t>
  </si>
  <si>
    <t>Agresiones verbales y/o físicas por parte de usuarios (dentro y fuera de las instalaciones)</t>
  </si>
  <si>
    <t>Público (orden público)</t>
  </si>
  <si>
    <t>Heridas, golpes, contusiones y/o lesiones.</t>
  </si>
  <si>
    <t>Ley 9 de 1979</t>
  </si>
  <si>
    <t>Capacitación y sensibilización en riesgo público, enfocado en
autocuidado.</t>
  </si>
  <si>
    <t>Cumplimiento de expectativas del ciudadano, Alta carga mental, (velocidad, complejidad, atención, minuciosidad) y cargas emocionales, en el desarrollo de las tareas</t>
  </si>
  <si>
    <t>Psicosocial Interfase persona - tarea (conocimientos, habilidades en relación con la demanda de la
tarea, iniciativa, autonomía y reconocimiento, identificación de la persona con la tarea y la organización).</t>
  </si>
  <si>
    <t>Centro de Información y Documentación (CDI) - piso 1</t>
  </si>
  <si>
    <t xml:space="preserve">Trámites asociados, labores adminsitrativas y gestión documental </t>
  </si>
  <si>
    <t>Clasificación de la documentación</t>
  </si>
  <si>
    <t>Utilizar herramientas de oficina (Guillotina o cortadora de papel, Cosedora, perforadora, ganchos, legajadores, retirador de ganchos, cauchos, clips, chinches entre otros)  al momento de clasificar la documentación.</t>
  </si>
  <si>
    <t>Decreto 1072 de 2015
GTC 45 de 2015
Decreto 1477 de 2015</t>
  </si>
  <si>
    <t>Sensibilización en cuidado de manos</t>
  </si>
  <si>
    <t>Digitalización de los documentos de entrada y salida</t>
  </si>
  <si>
    <t>Variedad de elementos y documentos en los puestos de trabajo</t>
  </si>
  <si>
    <t>Condiciones de orden  y aseo (Caídas de objetos)</t>
  </si>
  <si>
    <t>Campañas de orden y aseo.
Sensibilización acerca de la importancia del orden en el puesto de trabajo.</t>
  </si>
  <si>
    <t xml:space="preserve">Movimientos repetitivos </t>
  </si>
  <si>
    <t>Ajuste antropometrico del puesto de trabajo.</t>
  </si>
  <si>
    <t>Uso de equipos de computo e impresoras</t>
  </si>
  <si>
    <t>Inspecciones de policía 8A, 8B, 8C, 8D, 8E, 8F , Piso 1</t>
  </si>
  <si>
    <t>Trabajo de escritorio y computador
Realización de audiencias. Presencia permanente de usuarios en la sede.
Trabajo de campo</t>
  </si>
  <si>
    <t>Posibles agresiones por parte de las personas enojadas durante las audiencias o en la localidad.
Cumplir con tiempo límite para responder derechos de petición y tutelas. Antecedentes de Intento de soborno a inspector.</t>
  </si>
  <si>
    <t>Psicosocial (condiciones de la tarea, apremio de tiempo)</t>
  </si>
  <si>
    <t>Estrés, fatiga, efectos adversos en la condición de salud</t>
  </si>
  <si>
    <t>1.Evaluar la opción de incrementar el número de personas de vigilancia en Inspecciones
2.Definir estrategias de apoyo para fortalecimiento de autoestima y afrontamiento de situaciones conflictivas.
3.Evaluar la posibilidad de contar con personal de apoyo (abogados sustanciadores u otro perfil) que contribuya a avanzar en los procesos que se adelantan</t>
  </si>
  <si>
    <t>Trabajo de escritorio y computador</t>
  </si>
  <si>
    <t>Movimientos repetitivos miembros superiores. Postura sedente.</t>
  </si>
  <si>
    <t>Biomecánico (movimientos repetitivos, postura sedente)</t>
  </si>
  <si>
    <t xml:space="preserve">Tendinitis, síndrome de túnel del carpo (STC), otros Desórdenes músculo esqueléticos. </t>
  </si>
  <si>
    <t>1.Realizar pausas activas diarias
2.Formación de líderes de pausas activas
3.Capacitación en higiene postural
4.Programar y realizar mantenimiento preventivo y correctivo de sillas</t>
  </si>
  <si>
    <t>Trabajo de campo</t>
  </si>
  <si>
    <t>Desplazamiento a diligencias fuera de la alcaldía</t>
  </si>
  <si>
    <t>NO</t>
  </si>
  <si>
    <t>Desplazamiento fuera de las instalaciones de la sede dentro de la localidad.
Posibles agresiones por parte de las personas enojadas durante las audiencias.</t>
  </si>
  <si>
    <t>Público (robos, atracos, asaltos, atentados, orden público, accidentes de transito, violencia en puesto de trabajo etc.)</t>
  </si>
  <si>
    <t>Heridas, lesiones, traumatismos</t>
  </si>
  <si>
    <t xml:space="preserve">1. Generar plan de ayuda mutua con las entidades de la localidad
2. Capacitación en medidas preventivas y de manejo del riesgo público (servicios al cliente, afrontamiento de situaciones difíciles,  crecimiento personal, manejo del estrés)
3. Generar programa de riesgo público. 
4. Reforzar control de ingreso con la empresa de servicio de vigilancia.                                             </t>
  </si>
  <si>
    <t xml:space="preserve">Trabajo de escritorio y computador
Realización de audiencias. Presencia permanente de usuarios en la sede.
</t>
  </si>
  <si>
    <t xml:space="preserve">Gran cantidad de documentos en cajas de archivo. </t>
  </si>
  <si>
    <t>Biológico (contacto con vectores)</t>
  </si>
  <si>
    <t>Alergias, virus.
Afecciones en vías respiratorias</t>
  </si>
  <si>
    <t>1.Fumigación preventiva en la sede, prevención de plagas.  
2.Limpieza de las cajas de archivo con trapo húmedo, posterior a la fumigación.    
3.Aseo frecuente con aspiradora.
4.Uso de elementos de protección durante la manipulación de documentos.
5.Suministrar gel antibacterial</t>
  </si>
  <si>
    <t>Participacion, Piso 1</t>
  </si>
  <si>
    <t>Cumplimiento de expectativas, carga mental  y emocionales, en el desarrollo de las tareas</t>
  </si>
  <si>
    <t>Depresion, frustracion a la actividad o la tarea.</t>
  </si>
  <si>
    <t xml:space="preserve">1. Realizar la implementación y seguimiento al programa de riesgo Psicosocial
2. Realizar actividades de capacitación sobre resolución de conflictos y desarrollo de habilidades sociales para la concertación y la negociación, talleres en diferentes temáticas.
3. Definir estrategias para fortalecimiento de la cohesión de grupo que conduzcan al apoyo social e integración entre compañeros.
4. Realizar  actividades de bienestar.
5. Definir estrategias de apoyo para fortalecimiento de autoestima y afrontamiento de diversas  situaciones.
</t>
  </si>
  <si>
    <t>Uso de equipo de computo y dispositivos electrónicos</t>
  </si>
  <si>
    <t>Movimientos repetitivos por trabajo con video-terminales</t>
  </si>
  <si>
    <t>Síndromes dolorosos: STC, Tendinitis, DME.</t>
  </si>
  <si>
    <t xml:space="preserve">1. Asegurar la realización de pausas activas.
2. Fomentar el autocuidado.                                                                                                             </t>
  </si>
  <si>
    <t>Programar y apoyar la realizacion de eventos internos y externos para la comunidad, (Reuniones, eventos culturales, Conciertos) segun el elfoque de participacion en ese momento.</t>
  </si>
  <si>
    <t>Asistir a los eventos organizados en diferentes zonas de la localidad, o en la misma alcaldia, como labor de seguimiento y apoyo en el desarrollo del evento.</t>
  </si>
  <si>
    <t>Desplazamientos por diferentes lugares de la alcadia y de la localidad.</t>
  </si>
  <si>
    <t>Caidas al mismo nivel, contusiones, golpes, heridas.</t>
  </si>
  <si>
    <t xml:space="preserve">1. Capacitación en autocuidado y prevención de caídas
2. Realizar capacitación en identificación de actos y condiciones Inseguras.
</t>
  </si>
  <si>
    <t>Asistir a los eventos organizados en diferentes zonas de la localidad, como labor de seguimiento y apoyo en el desarrollo del evento.</t>
  </si>
  <si>
    <t>Desplazamientos por diferentes lugares de la localidad.</t>
  </si>
  <si>
    <t>Público (robos, atracos, asaltos, orden público, accidentes de transito, etc.)</t>
  </si>
  <si>
    <t xml:space="preserve">1. Generar plan de ayuda mutua con las entidades de la localidad
2. Capacitación en medidas preventivas y de manejo del riesgo público (servicios al cliente, afrontamiento de situaciones difíciles,  crecimiento personal, manejo del estrés)
3. Generar programa de riesgo público. 
                                           </t>
  </si>
  <si>
    <t>Subsidio tipo C, Piso 1</t>
  </si>
  <si>
    <t>Policivo, IVC, Seguridad y Convivencia. Piso 2</t>
  </si>
  <si>
    <t>Trabajo en campo.</t>
  </si>
  <si>
    <t xml:space="preserve">Participación en operativos (IVC Inspección, Vigilancia y Control)
Control y dialogo de manifestaciones y aglomeraciones         </t>
  </si>
  <si>
    <t xml:space="preserve">Ataque de animales que transmiten enfermedades </t>
  </si>
  <si>
    <t xml:space="preserve">Biológico </t>
  </si>
  <si>
    <t>Vectores y Animales (Mordeduras, picaduras)</t>
  </si>
  <si>
    <t>Enfermedades trasmitidas por vectores, (Rabia, etc). Laceraciones, heridas.</t>
  </si>
  <si>
    <t xml:space="preserve">Trabajo en campo. </t>
  </si>
  <si>
    <t>Confrontamiento. agresiones físicas por parte de usuarios (dentro y fuera de las instalaciones)</t>
  </si>
  <si>
    <t>Instalaciones con dispositivos de control de acceso, vigilancia y seguridad física</t>
  </si>
  <si>
    <t>Instructivo marco de actuación de las y los gestores de diálogo social</t>
  </si>
  <si>
    <t xml:space="preserve">Trabajo en oficina y en campo. </t>
  </si>
  <si>
    <t>Confrontamientos, agresiones verbales, lesiones fisicas que puedan afectar a nivel emocional</t>
  </si>
  <si>
    <t>Condiciones de la tarea</t>
  </si>
  <si>
    <t>Estrés</t>
  </si>
  <si>
    <t>Ansiedad, depresion.</t>
  </si>
  <si>
    <t xml:space="preserve">1. Definir estrategias para fortalecimiento de la cohesión de grupo que conduzcan al apoyo social e integración entre compañeros.                                                                                                                    2. Definir estrategias de apoyo para fortalecimiento de autoestima y afrontamiento de diversas  situaciones. </t>
  </si>
  <si>
    <t>Desplazamientos al interior de la alcaldia y/o eventos de operativos en la localidad.</t>
  </si>
  <si>
    <t>Desplazamientos en operativos  realizados en la localidad.</t>
  </si>
  <si>
    <t>Juridico, Piso 2</t>
  </si>
  <si>
    <t>Suministro de documentos para consulta.</t>
  </si>
  <si>
    <t>Conocer la informacion de expedientes o archivo solicitado.</t>
  </si>
  <si>
    <t>Revision de archivos o expedientes, implican la lectura de los mismos.</t>
  </si>
  <si>
    <t>Cultura y Deportes, Piso 2</t>
  </si>
  <si>
    <t>Programar y apoyar la realizacion actividades en eventos deportivos o culturales, realizacion de clases con personal de la localidad</t>
  </si>
  <si>
    <t>Asistir a diferentes zonas de la localidad, o en la misma alcaldia, como labor de seguimiento y apoyo en el desarrollo del evento cultural o deportivo.</t>
  </si>
  <si>
    <t>Ejecucion de actividades externas deportivas o culturales, al aire libre</t>
  </si>
  <si>
    <t>Exposicion al sol, por actividades al aire libre</t>
  </si>
  <si>
    <t>Radiación no ionizante</t>
  </si>
  <si>
    <t>Cefaleas, Insolaciones, Desaliento, Quemaduras primer grado, Desidratacion.</t>
  </si>
  <si>
    <t>Uso de gorra</t>
  </si>
  <si>
    <t>Quemaduras de primer y segundo grado.</t>
  </si>
  <si>
    <t>Capacitación enfocado en
autocuidado.</t>
  </si>
  <si>
    <t>Apoyar con medios audiovisuales en auditorios de capacitacion y sistema de audio en actividades internas o externas de la alcadia</t>
  </si>
  <si>
    <t>Exposicion y manipulacion de equipos electricos</t>
  </si>
  <si>
    <t>Exposicion a altas y bajas tensiones</t>
  </si>
  <si>
    <t>Quemaduras</t>
  </si>
  <si>
    <t>Mantenimento preventivo y correctivo de los equipos</t>
  </si>
  <si>
    <t>Electrocucion</t>
  </si>
  <si>
    <t>Ley 9 de 1979, Retie</t>
  </si>
  <si>
    <t>Sustitucion elementos defectuosos</t>
  </si>
  <si>
    <t xml:space="preserve">1. Capacitacion riesgo electrico.
2. Fomentar el autocuidado.                                                                                                             </t>
  </si>
  <si>
    <t>Almacen, Piso 2</t>
  </si>
  <si>
    <t>Recepcion de elementos alcaldia local</t>
  </si>
  <si>
    <t xml:space="preserve">Ubicar y organizar en estanteria los elementos que llegan al alamacen </t>
  </si>
  <si>
    <t>Almacenamiento de elementos.</t>
  </si>
  <si>
    <t>Locativo (sistemas y medios de almacenamiento, caida de objetos)</t>
  </si>
  <si>
    <t>Caídas, golpes, fracturas.</t>
  </si>
  <si>
    <t>Inspecciones de Orden y aseo.</t>
  </si>
  <si>
    <t>Capacitacion medidas de almacenamiento.</t>
  </si>
  <si>
    <t>1. Establecer programa de orden y aseo (Retirar elementos  que no se usen con frecuencia, no almacenar elementos  a mas de un 2.00 m.</t>
  </si>
  <si>
    <t>Transporte, cargue, Descargue de elementos poara actividades externas de la alcaldia local.</t>
  </si>
  <si>
    <t>Apoyo logistico en el transporte de elementos en catividades externas de la alcaldia.</t>
  </si>
  <si>
    <t xml:space="preserve">1. Generar plan de ayuda mutua con las entidades de la localidad
2. Capacitación en medidas preventivas y de manejo del riesgo público (servicios al cliente, afrontamiento de situaciones difíciles,  crecimiento personal, manejo del estrés)
                                            </t>
  </si>
  <si>
    <t>Montaje de escenarios</t>
  </si>
  <si>
    <t>Transporte, cargue, Descargue y Montaje de tarima para eventos externos o internos de la alacaldia local</t>
  </si>
  <si>
    <t>Apoyo e intervencion logistica en el mntaje de escenarios</t>
  </si>
  <si>
    <t>Locativo (Superficies de trabajo irregulares, deslizantes con diferencias de nivel)</t>
  </si>
  <si>
    <t>Caídas, golpes, fracturas, aplastamientos.</t>
  </si>
  <si>
    <t>Capacitacion en manejo de cargas.</t>
  </si>
  <si>
    <t>1. Capacitacio al personal en manejo y levantamiento de cargas, la  importancia de esta actividad para trabajo en equipo.</t>
  </si>
  <si>
    <t>Recepción y entrega de insumos</t>
  </si>
  <si>
    <t>Organizar elementos en Almacén</t>
  </si>
  <si>
    <t>Manipulación manual de cargas</t>
  </si>
  <si>
    <t>JAL - Piso 2</t>
  </si>
  <si>
    <t>Uso de equipo de computo</t>
  </si>
  <si>
    <t>1. Ajuste antropométrico del puesto de trabajo.
2. Realizar mantenimiento preventivos en puestos de trabajo.</t>
  </si>
  <si>
    <t xml:space="preserve">
2. Pausas Activas.                                                                                                            </t>
  </si>
  <si>
    <t>Verificacion de archivo</t>
  </si>
  <si>
    <t>Acumulación de cajas de archivo en el área de trabajo</t>
  </si>
  <si>
    <t xml:space="preserve">1. Actividades de limpieza y desinfección.     </t>
  </si>
  <si>
    <t>Prensa - piso 3</t>
  </si>
  <si>
    <t>Uso de equipo de cómputo</t>
  </si>
  <si>
    <t>Fatiga muscular, Síndromes dolorosos, lumbalgias.</t>
  </si>
  <si>
    <t>Lesión incapacitante.</t>
  </si>
  <si>
    <t>1. Ajuste antropométrico del puesto de trabajo.
2. Realizar mantenimiento preventivos en mobiliario.</t>
  </si>
  <si>
    <t xml:space="preserve">1. Pausas activas                                                                                                         </t>
  </si>
  <si>
    <t>Registrar, editar eventos, entregar de producto final.</t>
  </si>
  <si>
    <t>Entrega de comunicaciones y publicaciones</t>
  </si>
  <si>
    <t>Estrés, alteraciones al sistema nervioso</t>
  </si>
  <si>
    <t>1. Realizar la implementación y seguimiento al programa de riesgo Psicosocial
2. Definir estrategias para fortalecimiento de la cohesión de grupo que conduzcan al apoyo social e integración entre compañeros.
3. Realizar  actividades de bienestar.
5. Definir estrategias de apoyo para fortalecimiento de autoestima y afrontamiento de diversas  situaciones.
6. Aplicar baterías nuevamente debido a la alta rotación del personal contratista</t>
  </si>
  <si>
    <t>Cubrimiento periodístico de actividades</t>
  </si>
  <si>
    <t>Seguimiento y participación en eventos y actividades de la alcaldía</t>
  </si>
  <si>
    <t>No</t>
  </si>
  <si>
    <t>Despacho, Piso 3</t>
  </si>
  <si>
    <t>Aprobación y firma de documentos, toma de decisiones</t>
  </si>
  <si>
    <t>Desplazamiento dentro y fuera de las oficinas reuniones por eventos y recorridos por la localidad.</t>
  </si>
  <si>
    <t>Actividades propias en la sede, desplazamiento fuera de las instalaciones de la sede</t>
  </si>
  <si>
    <t>Públicos (robos, atracos, asaltos, atentados, de orden público, etc.).</t>
  </si>
  <si>
    <t>Servicio de personal de vigilancia en la sede, para traslados uso de carro institucional y acompañamiento de policía</t>
  </si>
  <si>
    <t xml:space="preserve">1. Generar plan de ayuda mutua con las entidades de la localidad
2. Capacitación en medidas preventivas y de manejo del riesgo público (servicios al cliente, afrontamiento de situaciones difíciles,  crecimiento personal, manejo del estrés)
3. Reforzar control de ingreso con la empresa de servicio de vigilancia.                                             </t>
  </si>
  <si>
    <t>Desplazamientos dentro de la sede o localidad en cumplimiento de sus funciones.</t>
  </si>
  <si>
    <t>DEM, Piso 3</t>
  </si>
  <si>
    <t>Manejo de documentos</t>
  </si>
  <si>
    <t>1. Sensibilización en cuidado de manos</t>
  </si>
  <si>
    <t>Contratacion, Piso 3</t>
  </si>
  <si>
    <t>Infraestructura, Piso 3</t>
  </si>
  <si>
    <t>Actividades de obra en parque o vias publicas de la localidad de kennedy</t>
  </si>
  <si>
    <t xml:space="preserve"> Desplazamiento por diferentes lugares de la localidad
 </t>
  </si>
  <si>
    <t>Intervencion con equipos o maquinaria de obra</t>
  </si>
  <si>
    <t>Heridas, Hemorragias, Aplastamientos, Fracturas, Amputacion, Muerte</t>
  </si>
  <si>
    <t>Capacitacion en catosa y condiciones inseguras.</t>
  </si>
  <si>
    <t xml:space="preserve">Levantamiento y movimiento de cargas, </t>
  </si>
  <si>
    <t>Apoyo en ayudas mecanicas para el levantamiento de cargas</t>
  </si>
  <si>
    <t>Uso de materiales de construccion para el desarrollo de obras civiles.</t>
  </si>
  <si>
    <t>CPS Planta, Piso 3</t>
  </si>
  <si>
    <t xml:space="preserve">Cableado de equipos electronicos sin organizar por debajo de escritorios. </t>
  </si>
  <si>
    <t>1. Intervncion en canalizacion de cables de equipos de computo.</t>
  </si>
  <si>
    <t>PIGA, Piso 3</t>
  </si>
  <si>
    <t>Contabilidad, Piso 3</t>
  </si>
  <si>
    <t>Presupuesto, Piso 3</t>
  </si>
  <si>
    <t>Administrativa, Piso 3</t>
  </si>
  <si>
    <t>TIC, Piso 3</t>
  </si>
  <si>
    <t>Cafeteria, 3 Piso</t>
  </si>
  <si>
    <t>Servicio de cafetería</t>
  </si>
  <si>
    <t>Preparación y distribución de bebidas calientes</t>
  </si>
  <si>
    <t>Contacto con superficies y materiales calientes en la preparación del café y manipulación de la greca</t>
  </si>
  <si>
    <t>Superficies Calientes</t>
  </si>
  <si>
    <t>Quemaduras.</t>
  </si>
  <si>
    <t>Quemaduras tercer grado</t>
  </si>
  <si>
    <t>Resolución 2400 de 1979</t>
  </si>
  <si>
    <t xml:space="preserve">1. Seguimiento periódico proveedor de aseo y cafetería
2. Elaborar instructivo de uso seguro de hornos Microondas y Greca
3. Capacitar a las personas de cafetería en prevención de accidentes asociados a su labor
</t>
  </si>
  <si>
    <t>Labores de aseo y cafetería</t>
  </si>
  <si>
    <t>Actividades de limpieza</t>
  </si>
  <si>
    <t>Superficies deslizantes
por labores de limpieza</t>
  </si>
  <si>
    <t>Locativo (Superficies de trabajo)</t>
  </si>
  <si>
    <t>Caídas, golpes, Fracturas.</t>
  </si>
  <si>
    <t xml:space="preserve">1. Seguimiento periódico proveedor de aseo y cafetería
2. Capacitar a las personas de cafetería en prevención de accidentes asociados a su labor
3. Procedimiento de trabajo seguro para actividades de limpieza de instalaciones.
4. Señalización del área deslizante
</t>
  </si>
  <si>
    <t>Limpieza y desinfección de áreas</t>
  </si>
  <si>
    <t>Manejo de cargas,
movimientos repetitivos</t>
  </si>
  <si>
    <t>Manejo de cargas, movimientos repetitivos</t>
  </si>
  <si>
    <t>Hernias, lesiones
al sistema
osteomuscular</t>
  </si>
  <si>
    <t>Hernia</t>
  </si>
  <si>
    <t>1. Criterios de Selección y seguimiento a proveedores y actividades tercerizadas. 
2. Capacitación higiene postural y manejo de cargas. 
3. Inducción Básica</t>
  </si>
  <si>
    <t>Uso y manejo de
sustancias químicas para limoieza y desinfeccion.</t>
  </si>
  <si>
    <t>Contacto con sustancias químicas durante labores de limpieza</t>
  </si>
  <si>
    <t>Líquidos (nieblas y rocíos)</t>
  </si>
  <si>
    <t>Irritación ocular, en vías respiratorias, en piel.</t>
  </si>
  <si>
    <t>Intoxicacion</t>
  </si>
  <si>
    <t>1. Criterios de Selección y seguimiento a proveedores 
2. Procedimiento de trabajo seguro para actividades de limpieza de instalaciones.
3. Capacitación manejo de sustancias quimicas,derrames
4. Inducción Básica HSE</t>
  </si>
  <si>
    <t>Vias terrestres - traslado y en cumplimiento de funciones</t>
  </si>
  <si>
    <t xml:space="preserve">Trasportar a los servidores de la Alcaldía
Manejo de maquina amarilla </t>
  </si>
  <si>
    <t>Postura estática (estar sentado) durante 2 horas o mas, con riesgo leve de lesiones musculo esqueléticas.</t>
  </si>
  <si>
    <t xml:space="preserve">Desórdenes musculo-esqueléticos, Lesiones temporales en la espalda baja. </t>
  </si>
  <si>
    <t>Silla con ajuste de posición y con apoya cabeza</t>
  </si>
  <si>
    <t>Descansos intermedios en la jornada laboral</t>
  </si>
  <si>
    <t>Realización pausas activas
Socialización higiene postural 
Realización de pausas activas por parte de los colaboradores.
Realización de exámenes médicos ocupacionales.
Implementación del programa DME.
Realización de escuelas terapéuticas miembros superiores y espalda</t>
  </si>
  <si>
    <t xml:space="preserve">No aplica </t>
  </si>
  <si>
    <t xml:space="preserve">Realizar mantenimientos preventivos, correctivos de sillas del vehículo-conductor 
Compra de vehiculos con estandares de seguridad
Contrato de prestación de servicio de transporte
Ejecucion de mantenimientos preventivos y correctivos
</t>
  </si>
  <si>
    <t xml:space="preserve">1. Continuar con  descansos dentro de la jornada laboral.
2. Continuar con capacitación sobre higiene postural, manipulación de cargas cuando se opere maquinaria amarilla y autocuidado.
3. Continuar con realización de pausas activas por parte de los colaboradores.
4. Continuar con la realización de exámenes médicos ocupacionales.
6 . Continuar con la implementación del programa DME.
7. Continuar con la realización de escuelas terapéuticas miembros superiores y espalda
8. Al manipular carga manual contar con ayudas mecánicas adecuadas, en buen estado            
                                                            </t>
  </si>
  <si>
    <t>Mecánico (fallas técnico- mecánicas del automovil).</t>
  </si>
  <si>
    <t>Incidentes de tránsito, Accidentes de tránsito (choques, atropellamiento, golpes, heridas,  contusiones, fracturas, muerte)</t>
  </si>
  <si>
    <t>Compra de vehiculos con estandares de seguridad
Contrato de prestación de servicio de transporte
Ejecucion de mantenimientos preventivos y correctivos
Certificado de revisión técnico-mecanica al día
Inspecciones pre operacionales a vehículos 
Planes de mantenimiento de vehiculos 
Seleccion de talleres de mantenimientos 
Cotrol de hoja de vida de vehiculos</t>
  </si>
  <si>
    <t>Socialización en manejo defensivo 
Implementación PESV 
Uso de cinturon de seguridad</t>
  </si>
  <si>
    <t>Continuar con compra de vehiculos con estandares de seguridad
Continuar con Contrato de prestación de servicio de transporte
Continuar con ejecucion de mantenimientos preventivos y correctivos
Continuar con Certificado de revisión técnico-mecanica al día
Continuar con Inspecciones pre operacionales a vehículos 
PContinuar con lanes de mantenimiento de vehiculos 
Continuar con Seleccion de talleres de mantenimientos 
Continuar con Cotrol de hoja de vida de vehiculos</t>
  </si>
  <si>
    <t>Continuar con Inspecciones pre operacionales a vehículos 
Planes de mantenimiento de vehiculos 
Seleccion de talleres de mantenimientos 
Cotrol de hoja de vida de vehiculos
Solicitud y verificación de PESV a contratistas de prestación de servicio de transporte
Certificado de revisión técnico-mecanica al día</t>
  </si>
  <si>
    <t>Uso obligatorio del cinturon de seguridad</t>
  </si>
  <si>
    <t>Locativo (estado de las vías de transito vehicular urbanas y rurales)</t>
  </si>
  <si>
    <t>Condiciones de vias</t>
  </si>
  <si>
    <t>Incidentes de tránsito, Accidentes de tránsito (choques, atropellamiento, golpes, heridas,  contusiones, fracturas, pérdidas humanas, etc)</t>
  </si>
  <si>
    <t>Continuar con Inspecciones pre operacionales a vehículos 
Planes de mantenimiento de vehiculos 
Seleccion de talleres de mantenimientos 
Cotrol de hoja de vida de vehiculos
Solicitud y verificación de PESV a contratistas de prestación de servicio de transporte
Certificado de revisión técnico-mecanica al día
Contar con agenda del colaborador. 
Continuar con implementación PESV .    
Continuar con capacitaciones en manejo defensivo.
Seguimiento al vencimiento de licencias de conducción     
Continuar con la realizacion de exámenes medico ocupacionales   
Generar  programa de riesgo publico, incluir  protocolo de seguridad. Tener en cuenta las condiciones de seguridad particularidad de la zona a donde van.                
Adicional a lo anterior para el personal de maquinaria amarilla, se debe contar con Normas de SST específicos para la labor y divulgarla al personal .
Definición de rutogramas</t>
  </si>
  <si>
    <t>Público ( robo, atracos, asaltos, atentados de orden publico durante el trayecto)</t>
  </si>
  <si>
    <t>Público (violencia, robos, atracos, asaltos, atentados, de orden público, etc.)</t>
  </si>
  <si>
    <t>Apoyo policial en algunas actividades 
Desarrollo de actividad con otras entidades distrittales</t>
  </si>
  <si>
    <t>Socialización medidas de autoprotección.
Procedimientos para actividades en campo
Socialización en manejo defensivo 
Implementación PESV 
Uso de cinturon de seguridad</t>
  </si>
  <si>
    <t>Contar con agenda del colaborador. 
Continuar con implementación PESV .    
Continuar con capacitaciones en manejo defensivo.
 Generar  programa de riesgo publico, incluir  protocolo de seguridad. Tener en cuenta las condiciones de seguridad particularidad de la zona a donde van.                
Trabajar conjuntamente con la  policía, en pro del acompañamiento al realizar registro de actividades en la localidad.
Definición de rutogramas
Solicitud y verificación de PESV a contratistas de prestación de servicio de transporte</t>
  </si>
  <si>
    <t>Presentes en el trayecto o desplazamientos (lluvia, sol, noche, día, etc.)</t>
  </si>
  <si>
    <t>Factores meteorológicos</t>
  </si>
  <si>
    <t>Continuar con Inspecciones pre operacionales a vehículos 
Planes de mantenimiento de vehiculos 
Seleccion de talleres de mantenimientos 
Cotrol de hoja de vida de vehiculos
Solicitud y verificación de PESV a contratistas de prestación de servicio de transporte
Certificado de revisión técnico-mecanica al día
Contar con agenda del colaborador. 
Continuar con implementación PESV .    
Continuar con capacitaciones en manejo defensivo.
Seguimiento al vencimiento de licencias de conducción     
Continuar con la realizacion de exámenes medico ocupacionales   
Adicional a lo anterior para el personal de maquinaria amarilla, se debe contar con Normas de SST específicos para la labor y divulgarla al personal .
Definición de rutogramas</t>
  </si>
  <si>
    <t>Exceso de velocidad, no respetar señales de tránsito, conducir en estado de embriaguez o consumo de sustancias psicoaptivas, entre otras</t>
  </si>
  <si>
    <t>No cumplimiento de normas y estandares viales</t>
  </si>
  <si>
    <t>Socialización en manejo defensivo 
Implementación PESV 
Uso de cinturon de seguridad
Politica del SG SST
Politica de seguridad vial 
Politica de no consumo de alcohol y drogas</t>
  </si>
  <si>
    <t xml:space="preserve">Incendio por fugas en vehículos
</t>
  </si>
  <si>
    <t>Tecnológico (explosión, derrame, incendio).</t>
  </si>
  <si>
    <t>Daño a las personas, al vehículo</t>
  </si>
  <si>
    <t>Contar con Extintores en el vehículo</t>
  </si>
  <si>
    <t xml:space="preserve">Capacitación Uso de extintores y emergencias viales
Implementación PESV </t>
  </si>
  <si>
    <t>Resolución 2400 de 1979 Art. 205, 207</t>
  </si>
  <si>
    <t xml:space="preserve">Mantener extintores vigentes
Continuar con Capacitación a conductores sobre el manejo adecuado de extintores, botiquín y como reaccionar ante una emergencia
Realizar inspecciones preventivas a vehículos y elementos de emergencia 
Mantener elementos de emergencia de fácil acceso </t>
  </si>
  <si>
    <t>Transporte en vehiculo particular (carro/moto)</t>
  </si>
  <si>
    <t>Socialización higiene postural y autocuidado 
Realización de pausas activas por parte de los colaboradores.
Implementación PESV</t>
  </si>
  <si>
    <t>Continuar con capacitación sobre higiene postural y autocuidado.
Continuar con realización de pausas activas por parte de los colaboradores.
Continuar con Implementación PESV</t>
  </si>
  <si>
    <t>Socialización en manejo defensivo 
Socialización medidas de autoprotección.
Implementación PESV</t>
  </si>
  <si>
    <t>Continuar con Socialización en manejo defensivo 
Continuar con Socialización medidas de autoprotección.
Continuar con Implementación PESV</t>
  </si>
  <si>
    <t xml:space="preserve">Vias terrestres - traslado en bicicleta del hogar al trabajo </t>
  </si>
  <si>
    <t>Transporte en vehiculo particular (bicicleta)</t>
  </si>
  <si>
    <t>Movimiento repetitivo (pedaleo) durante 2 horas o mas, con riesgo leve de lesiones musculo esqueléticas.</t>
  </si>
  <si>
    <t xml:space="preserve">Desórdenes musculo-esqueléticos, Lesiones temporales en la espalda baja y miembros inferiores. </t>
  </si>
  <si>
    <t>Socialización higiene postural y autocuidado 
Realización de pausas activas por parte de los colaboradores.
Implementación PESV
Uso de elementos de proteccion para biciusuarios</t>
  </si>
  <si>
    <t>Decreto 1072 de 2015
Resolucion 0312 de 2019</t>
  </si>
  <si>
    <t>Continuar con capacitación sobre higiene postural y autocuidado.
Continuar con realización de pausas activas por parte de los colaboradores.
Continuar con Implementación PESV
Continuar Uso de elementos de proteccion para biciusuarios</t>
  </si>
  <si>
    <t>Heridas, lesiones, traumatismos, pérdidas humanas, etc</t>
  </si>
  <si>
    <t xml:space="preserve">Vias peatonales - traslado del hogar al trabajo a pie y uso de transporte público </t>
  </si>
  <si>
    <t>Tránsito de personal a pie</t>
  </si>
  <si>
    <t>Socialización medidas de autoprotección.
Implementación PESV</t>
  </si>
  <si>
    <t xml:space="preserve">Vias peatonales - traslado en del hogar al trabajo a pie y uso de transporte público </t>
  </si>
  <si>
    <t>No respetar señales de tránsito, presentar estado de embriaguez o consumo de sustancias psicoaptivas, entre otras</t>
  </si>
  <si>
    <t>Socialización en manejo defensivo 
Socialización medidas de autoprotección.
Implementación PESV
Implementación Politica de no consumo de alcohol y sustancias psicoaptivas</t>
  </si>
  <si>
    <t>Continuar con capacitación sobre higiene postural y autocuidado.
Continuar con realización de pausas activas por parte de los colaboradores.
Continuar con Implementación PESV
Implementación Politica de no consumo de alcohol y sustancias psicoaptivas</t>
  </si>
  <si>
    <t>Mordeduras</t>
  </si>
  <si>
    <t>Lesiones, laceraciones, Hemorragias</t>
  </si>
  <si>
    <t>Vacunación al día
Revisión y seguimeinto periodico del veterinario</t>
  </si>
  <si>
    <t>Aseo y limpieza de las áreas y elementos de la mascota</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</si>
  <si>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</si>
  <si>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</si>
  <si>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</si>
  <si>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</si>
  <si>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</si>
  <si>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</si>
  <si>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</si>
  <si>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</si>
  <si>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</si>
  <si>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</si>
  <si>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</si>
  <si>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</si>
  <si>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</si>
  <si>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</si>
  <si>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</si>
  <si>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</si>
  <si>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</si>
  <si>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</si>
  <si>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</si>
  <si>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</si>
  <si>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</si>
  <si>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</si>
  <si>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</si>
  <si>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</si>
  <si>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</si>
  <si>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</si>
  <si>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</si>
  <si>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</si>
  <si>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</si>
  <si>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</si>
  <si>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</si>
  <si>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</si>
  <si>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</si>
  <si>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</si>
  <si>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</si>
  <si>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</si>
  <si>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</si>
  <si>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</si>
  <si>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</si>
  <si>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</si>
  <si>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</si>
  <si>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</si>
  <si>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</si>
  <si>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</si>
  <si>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</si>
  <si>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</si>
  <si>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</si>
  <si>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</si>
  <si>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</si>
  <si>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</si>
  <si>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</si>
  <si>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</si>
  <si>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</si>
  <si>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</si>
  <si>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</si>
  <si>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</si>
  <si>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</si>
  <si>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</si>
  <si>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</si>
  <si>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</si>
  <si>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</si>
  <si>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</si>
  <si>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</si>
  <si>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</si>
  <si>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</si>
  <si>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</si>
  <si>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</si>
  <si>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</si>
  <si>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</si>
  <si>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</si>
  <si>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</si>
  <si>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</si>
  <si>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</si>
  <si>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</si>
  <si>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</si>
  <si>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</si>
  <si>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</si>
  <si>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</si>
  <si>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</si>
  <si>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</si>
  <si>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</si>
  <si>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</si>
  <si>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</si>
  <si>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</si>
  <si>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</si>
  <si>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</si>
  <si>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</si>
  <si>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</si>
  <si>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</si>
  <si>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</si>
  <si>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</si>
  <si>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</si>
  <si>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</si>
  <si>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</si>
  <si>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</si>
  <si>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</si>
  <si>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</si>
  <si>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</si>
  <si>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</si>
  <si>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</si>
  <si>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</si>
  <si>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</si>
  <si>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</si>
  <si>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</si>
  <si>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</si>
  <si>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</si>
  <si>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</si>
  <si>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</si>
  <si>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</si>
  <si>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</si>
  <si>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</si>
  <si>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</si>
  <si>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</si>
  <si>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</si>
  <si>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</si>
  <si>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</si>
  <si>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</si>
  <si>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</si>
  <si>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</si>
  <si>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</si>
  <si>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</si>
  <si>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</si>
  <si>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</si>
  <si>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</si>
  <si>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</si>
  <si>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</si>
  <si>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</si>
  <si>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</si>
  <si>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</si>
  <si>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</si>
  <si>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</si>
  <si>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</si>
  <si>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</si>
  <si>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</si>
  <si>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</si>
  <si>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</si>
  <si>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</si>
  <si>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</si>
  <si>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</si>
  <si>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</si>
  <si>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</si>
  <si>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</si>
  <si>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</si>
  <si>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</si>
  <si>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</si>
  <si>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</si>
  <si>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</si>
  <si>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</si>
  <si>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</si>
  <si>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</si>
  <si>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</si>
  <si>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</si>
  <si>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</si>
  <si>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</si>
  <si>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</si>
  <si>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</si>
  <si>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</si>
  <si>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Toda la sede</t>
  </si>
  <si>
    <t>Trabajo dentro de la sede</t>
  </si>
  <si>
    <t xml:space="preserve">Todas las tareas </t>
  </si>
  <si>
    <t>Vias terrestres - traslado en carro/moto</t>
  </si>
  <si>
    <t>Vias terrestres - traslado en vehiculo pesado/Maquinaria amarilla</t>
  </si>
  <si>
    <t>Lumbalgia</t>
  </si>
  <si>
    <t>Amputacion</t>
  </si>
  <si>
    <t>1. Indagar por el estado del animal, si cumple con su esquema de vacunacion.</t>
  </si>
  <si>
    <t>Dependencia / Alcaldía Local: Kennedy</t>
  </si>
  <si>
    <t>Fenomenos naturales existentes, no controlables.</t>
  </si>
  <si>
    <t>Fenomenos Naturales</t>
  </si>
  <si>
    <t>Plan de emergencias</t>
  </si>
  <si>
    <t>Inducción Protocolo de Emergencias</t>
  </si>
  <si>
    <t>Heridas, Hemorragias, Aplastamientos.</t>
  </si>
  <si>
    <t>Continuar implementando el plan de emergencias.
Realizar mantenimiento preventivo y correctivo de equipos de emergencias</t>
  </si>
  <si>
    <t>1. Socializar al personal el plan de emergencias de la sede.
2. Capacitar al personal acerca de como actuar en caso de emergencia
3. Realizar simulacros de evacuación por fenomenos naturales</t>
  </si>
  <si>
    <t>SI</t>
  </si>
  <si>
    <t>Todas las tareas</t>
  </si>
  <si>
    <t>Personas con discapacidad fisica</t>
  </si>
  <si>
    <t>Superficies de trabajo, ascensor, escaleras</t>
  </si>
  <si>
    <t>Eléctrico (Incendio)</t>
  </si>
  <si>
    <t>Relaciones conflictivas, falta de apoyo entre compañeros o superiores, y un ambiente de trabajo negativo pueden aumentar la tensión y el estrés.</t>
  </si>
  <si>
    <t>Tareas repetitivas, excesivas o poco claras, así como la falta de recursos o herramientas adecuadas, pueden generar sobrecarga y fatiga mental.</t>
  </si>
  <si>
    <t xml:space="preserve">Vendaval, Inundación, Precipitaciones, (lluvias, granizadas, heladas) </t>
  </si>
  <si>
    <t>Sismo, Terremotos</t>
  </si>
  <si>
    <t xml:space="preserve">Condiciones de seguridad </t>
  </si>
  <si>
    <t>Fenómenos naturales</t>
  </si>
  <si>
    <t>Locativo</t>
  </si>
  <si>
    <t xml:space="preserve">Público </t>
  </si>
  <si>
    <t xml:space="preserve">Eléctrico </t>
  </si>
  <si>
    <t>Características del Grupo Social del Trabajo</t>
  </si>
  <si>
    <t>Condiciones de la Tarea</t>
  </si>
  <si>
    <t>Factores naturales existentes, no controlables</t>
  </si>
  <si>
    <t>Fenómenos naturales existentes, no controlables</t>
  </si>
  <si>
    <t>Virus, Hongos, Bacterias</t>
  </si>
  <si>
    <t>Posible exposición y contagio de enfermedades de fácil propagación debido al contacto cercano con personas infectadas, superficies contaminadas o a la inhalación de partículas en ambientes cerrados y concurridos.</t>
  </si>
  <si>
    <t>Infecciones, alergias, intoxicación, complicaciones, gastrointestinales, respiratorias y sistémicas.</t>
  </si>
  <si>
    <t xml:space="preserve">Quemaduras, Heridas, laceraciones, afecciones respiratorias, muerte. </t>
  </si>
  <si>
    <t>Estrés emocional, ansiedad, y posible conflicto interpersonal.</t>
  </si>
  <si>
    <t>Estrés, frustración, y fatiga física y mental.</t>
  </si>
  <si>
    <t>Heridas, laceraciones, golpes,</t>
  </si>
  <si>
    <t>No se evidencia</t>
  </si>
  <si>
    <t>Mantenimiento preventivo y correctivo a  instalaciones eléctricas</t>
  </si>
  <si>
    <t>Procedimiento SOL( Seguridad, Orden y Limpieza)</t>
  </si>
  <si>
    <t>Señalización de áreas energizadas y con riesgo eléctrico.</t>
  </si>
  <si>
    <t>Plan de bienestar e incentivos, plan estratégico del talento humano, batería psicosocial</t>
  </si>
  <si>
    <t>Limpieza y desinfección de manos</t>
  </si>
  <si>
    <t>Aplicación de la batería</t>
  </si>
  <si>
    <t xml:space="preserve">Inducción Protocolo de Emergencias
Capacitaciones prevención de accidente de trabajo, reporte de condiciones y actos inseguros
Se cuenta con brigada de emergencias.
Plan de emergencias.
</t>
  </si>
  <si>
    <t>Infecciones virales comunes como la gripe (influenza).</t>
  </si>
  <si>
    <t>Heridas, fracturas ,muerte</t>
  </si>
  <si>
    <t>Fracturas, torceduras, muerte</t>
  </si>
  <si>
    <t>Lesión incapacitante, muerte</t>
  </si>
  <si>
    <t>Trastornos psicológicos graves, como depresión, y deterioro significativo de la salud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</si>
  <si>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</si>
  <si>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 xml:space="preserve">Ley 9 de 1979, Ley 1523 de 2012 </t>
  </si>
  <si>
    <t>Decreto 1072 de 2015, Ley 1801 de 2016 Código Nacional de Policía y Convivencia.</t>
  </si>
  <si>
    <t>Ley 9 1979, RETIE</t>
  </si>
  <si>
    <t>Ley 9 de 1979 - Ley 1562 de 2012 - Resolución 223 de 2021</t>
  </si>
  <si>
    <t>Resolución 2400 de 1979, Decreto 1072 de 2015</t>
  </si>
  <si>
    <t>Realizar ajustes y acondicionamiento físico de:  Ascensores, rampas de accesibilidad, baños y zonas de tránsito, oficinas, pasillos, demás zonas comunes para garantizar el acceso de personas con discapacidad y facilitar el desplazamiento en las diferentes áreas.</t>
  </si>
  <si>
    <t>Realizar inspecciones periódicas y mantenimiento preventivo de las instalaciones eléctricas y los equipos energizados.</t>
  </si>
  <si>
    <t>Realizar mantenimiento preventivo y correctivo de equipos de emergencias</t>
  </si>
  <si>
    <t>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t>
  </si>
  <si>
    <t>Mantener las áreas de circulación libre de obstáculos y elementos que puedan reducir libre circulación
Realizar capacitación en identificación de actos y condiciones Inseguras.
Realizar inspecciones de manera periódica a las instalaciones.
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</si>
  <si>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t>
  </si>
  <si>
    <t>Dar cumplimiento al plan de capacitación en riesgo eléctrico
Desarrollar procedimientos claros para que los empleados reporten cualquier instalación eléctrica defectuosa o sospechosa en el entorno urbano.
Fomentar la cultura de autocuidado y reporte de condiciones y actos inseguros
Instalar señalización de peligro por contacto eléctrico</t>
  </si>
  <si>
    <t>Evaluación periódica,  análisis de resultado y plan de acción de la aplicación de la batería de riesgos psicosocial
Establecer programas de apoyo psicológico y consejería para los trabajadores que lo necesiten.
Continuar implementación del COCOLAB
Facilitar el acceso a servicios de salud mental, incluyendo líneas de ayuda y apoyo profesional.
Implementar programas de bienestar que incluyan actividades físicas, asesoramiento psicológico y gestión del estrés.</t>
  </si>
  <si>
    <t xml:space="preserve">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6. Definir recomendaciones espaciales para los protocolos de actualización para personal con discapacidad
7. Conformación y formación de la brigada de emergencia. </t>
  </si>
  <si>
    <t>Tapabocas termosellado 3 capas</t>
  </si>
  <si>
    <t>Toda la sede (Personas con discapacidad)</t>
  </si>
  <si>
    <t>Labor de mensajeria</t>
  </si>
  <si>
    <t>Desplazamiento dentro de la ciudad entregando  correspondencia en motocicletas propias de los servidores</t>
  </si>
  <si>
    <t>Si</t>
  </si>
  <si>
    <t>Exposición a accidentes vehiculares con diferentes actores viales</t>
  </si>
  <si>
    <t>Accidente de tránsito</t>
  </si>
  <si>
    <t>Lesión incapacitante - muerte</t>
  </si>
  <si>
    <t>Ley 769 de 2002,resolucion 1565 del 2014</t>
  </si>
  <si>
    <t>Realizar mantenimientos preventivos y correctivos a motos y tener la documentación al día (SOAT y RTM)</t>
  </si>
  <si>
    <t xml:space="preserve">1.Contar con agenda o rutograma de los colaboradores. 
2.Continuar con la implementación del Plan Estratégico de Seguridad Vial  
3.Ejecucion de  capacitaciones en manejo defensivo y atención a victimas
4.Seguimiento al vencimiento de licencias de conducción, SOAT y RTM     
5.Realizacion de exámenes medico ocupacionales   
6.Realizacion de  exámenes teórico prácticos. </t>
  </si>
  <si>
    <t>Casco certifcado de motocicletas, guantes con protección de nudillos, chaqueta con protectores para moto con reflectivos</t>
  </si>
  <si>
    <t>Labor de mensajería</t>
  </si>
  <si>
    <t>Entregar notificaciones y correspondencia dentro de la ciudad</t>
  </si>
  <si>
    <t>Desplazamiento fuera de las instalaciones, dentro y fuera de la localidad. Se transportan en motocicleta. 
Agresiones de las personas que se enojan por los avisos de notificación.</t>
  </si>
  <si>
    <t>Decreto 1072 de 2015
GTC 45 de 2015</t>
  </si>
  <si>
    <t>1.Capacitación en medidas preventivas y de manejo del riesgo público   
2.Generar  programa de riesgo publico, incluir  protocolo de seguridad</t>
  </si>
  <si>
    <t>Biomecánico (posturas, esfuerzo)</t>
  </si>
  <si>
    <t>Desórdenes musculo-esqueléticos.</t>
  </si>
  <si>
    <t>Decreto 1072 de 2015
GTC 45 de 2015
Decreto 1477 de 2014</t>
  </si>
  <si>
    <t>1.Generar el programa DME.
2.Capacitación en higiene postural, autocuidado.
3.Programar y realizar  pausas activas específicas para miembros superiores y espalda, dado su medio de movilización, realizar formación de lideres de pausas activas 
4.Asegurar condiciones apropiadas de mantenimiento del vehículo</t>
  </si>
  <si>
    <t>Desplazamiento dentro de la ciudad entregando correspondencia en bicicletas propias de los servidores</t>
  </si>
  <si>
    <t>Realizar mantenimientos preventivos y correctivos a la bicicleta.</t>
  </si>
  <si>
    <t xml:space="preserve">1.Contar con agenda o rutograma de los colaboradores. 
2.Continuar con la implementación del Plan Estratégico de Seguridad Vial  
3.Ejecucion de  capacitaciones en atención a victimas
   4.Realizacion de exámenes medico ocupacionales   
5.Realizacion de  exámenes teórico prácticos. </t>
  </si>
  <si>
    <t>Casco para bicicletista, guantes de proteccion y chaleco con reflectivos.</t>
  </si>
  <si>
    <t>Desplazamiento fuera de las instalaciones, dentro de la localidad. Se transportan en bicicleta. 
Agresiones de las personas que se enojan por los avisos de notificación.</t>
  </si>
  <si>
    <t xml:space="preserve">Desplazamiento fuera de las instalaciones, dentro y fuera de la localidad. Se transportan en motocicleta. 
</t>
  </si>
  <si>
    <t xml:space="preserve">Desplazamiento fuera de las instalaciones, dentro y fuera de la localidad. Se transportan en bicicleta. 
</t>
  </si>
  <si>
    <t>1.Generar el programa DME.
2.Capacitación en higiene postural, autocuidado.
3.Programar y realizar  pausas activas específicas para miembros superiores y espalda, dado su medio de movilización, realizar formación de lideres de pausas activas 
4.Asegurar condiciones apropiadas de mantenimiento de la bicicleta.</t>
  </si>
  <si>
    <t>Posturas prolongadas</t>
  </si>
  <si>
    <t>Biomecanico (Mantenerse sentado por largas jornadas en sillas o puestos de trabajo)</t>
  </si>
  <si>
    <t xml:space="preserve">Posturas prolongadas </t>
  </si>
  <si>
    <t>Exposición a animales domesticos y mascota de la entidad en la sede</t>
  </si>
  <si>
    <t xml:space="preserve">1. Ajuste antropométrico del puesto de trabajo.
2. Realizar mantenimiento preventivos en puestos de trabajo (sillas y mueblería en general para mas confort)                                                                                                                                                                                                                                                                                                                              3. Instalar eleva pantalla o graduar pantalla para que quede a una  altura adecuada para el colaborador. </t>
  </si>
  <si>
    <t>1. Generar el programa DME.
2. Realizar Exámenes Médicos Ocupacionales periódicamente.</t>
  </si>
  <si>
    <t>Uso de guantes y bota de seguridad.</t>
  </si>
  <si>
    <t>Uso de calzado antideslizante</t>
  </si>
  <si>
    <t>Guantes de nitrilo, Protector respiratorio N95, lentes de proteccion.</t>
  </si>
  <si>
    <t>Tapabocas termosellado 3 capas, Guantes de Nitrilo</t>
  </si>
  <si>
    <t>Guantes de vaqueta.</t>
  </si>
  <si>
    <t>Protector respiratorio industrial, bota puntera de seguridad.</t>
  </si>
  <si>
    <t>Uso de casco, lentes de seguridad, guantes de vaqueta, bota puntera de seguridad.</t>
  </si>
  <si>
    <t>Protector respiratorio industrial, lentes de seguridad.</t>
  </si>
  <si>
    <t>Bota puntera de seguridad</t>
  </si>
  <si>
    <t>Nombre profesional SST del Nivel Central: Giovanni Cordero / Referente SST Alcaldía Local: Maria Fernanda Perez</t>
  </si>
  <si>
    <t>Biomecánico (Digitación en equipos de computo)</t>
  </si>
  <si>
    <t xml:space="preserve">
1. Implementar el programa DME.
2. Realizar Exámenes Médicos Ocupacionales periódicamente.                                                                                                              </t>
  </si>
  <si>
    <t>Resolucion 2764 de 2022</t>
  </si>
  <si>
    <t>Fecha de actualización: Noviembre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</si>
</sst>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31">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sz val="11"/>
      <name val="Garamond"/>
      <family val="1"/>
    </font>
    <font>
      <b/>
      <sz val="11"/>
      <name val="Garamond"/>
      <family val="1"/>
    </font>
    <font>
      <b/>
      <sz val="20"/>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b/>
      <sz val="11"/>
      <name val="Arial"/>
    </font>
    <font>
      <b/>
      <sz val="8"/>
      <name val="Arial"/>
    </font>
    <font>
      <sz val="6"/>
      <color theme="1"/>
      <name val="Arial"/>
      <family val="2"/>
    </font>
    <font>
      <sz val="11"/>
      <color rgb="FF242424"/>
      <name val="Aptos Narrow"/>
      <family val="2"/>
    </font>
    <font>
      <sz val="6"/>
      <name val="Gill Sans MT"/>
      <family val="2"/>
    </font>
    <font>
      <sz val="6"/>
      <name val="Calibri"/>
      <family val="2"/>
    </font>
  </fonts>
  <fills count="39">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
      <patternFill patternType="solid">
        <fgColor rgb="FFFFFFFF"/>
        <bgColor rgb="FF000000"/>
      </patternFill>
    </fill>
    <fill>
      <patternFill patternType="solid">
        <fgColor theme="9" tint="0.79998168889431442"/>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CCFFFF"/>
        <bgColor indexed="64"/>
      </patternFill>
    </fill>
    <fill>
      <patternFill patternType="solid">
        <fgColor rgb="FF66FF66"/>
        <bgColor indexed="64"/>
      </patternFill>
    </fill>
    <fill>
      <patternFill patternType="solid">
        <fgColor rgb="FF009999"/>
        <bgColor indexed="64"/>
      </patternFill>
    </fill>
    <fill>
      <patternFill patternType="solid">
        <fgColor rgb="FFFF66FF"/>
        <bgColor indexed="64"/>
      </patternFill>
    </fill>
    <fill>
      <patternFill patternType="solid">
        <fgColor rgb="FF0099FF"/>
        <bgColor indexed="64"/>
      </patternFill>
    </fill>
    <fill>
      <patternFill patternType="solid">
        <fgColor rgb="FFFFFF66"/>
        <bgColor indexed="64"/>
      </patternFill>
    </fill>
    <fill>
      <patternFill patternType="solid">
        <fgColor rgb="FFFF3300"/>
        <bgColor indexed="64"/>
      </patternFill>
    </fill>
    <fill>
      <patternFill patternType="solid">
        <fgColor rgb="FF00CC99"/>
        <bgColor indexed="64"/>
      </patternFill>
    </fill>
    <fill>
      <patternFill patternType="solid">
        <fgColor rgb="FFCCFFCC"/>
        <bgColor indexed="64"/>
      </patternFill>
    </fill>
    <fill>
      <patternFill patternType="solid">
        <fgColor theme="9" tint="0.59999389629810485"/>
        <bgColor indexed="64"/>
      </patternFill>
    </fill>
    <fill>
      <patternFill patternType="solid">
        <fgColor rgb="FFCCCC00"/>
        <bgColor indexed="64"/>
      </patternFill>
    </fill>
    <fill>
      <patternFill patternType="solid">
        <fgColor rgb="FFCCFF99"/>
        <bgColor indexed="64"/>
      </patternFill>
    </fill>
    <fill>
      <patternFill patternType="solid">
        <fgColor rgb="FF99FF33"/>
        <bgColor indexed="64"/>
      </patternFill>
    </fill>
    <fill>
      <patternFill patternType="solid">
        <fgColor rgb="FFCC99FF"/>
        <bgColor indexed="64"/>
      </patternFill>
    </fill>
    <fill>
      <patternFill patternType="solid">
        <fgColor rgb="FFFFFFCC"/>
        <bgColor indexed="64"/>
      </patternFill>
    </fill>
    <fill>
      <patternFill patternType="solid">
        <fgColor theme="5" tint="0.39997558519241921"/>
        <bgColor indexed="64"/>
      </patternFill>
    </fill>
    <fill>
      <patternFill patternType="solid">
        <fgColor theme="8" tint="0.59999389629810485"/>
        <bgColor indexed="64"/>
      </patternFill>
    </fill>
  </fills>
  <borders count="48">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medium">
        <color theme="0"/>
      </left>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8" fillId="0" borderId="0"/>
  </cellStyleXfs>
  <cellXfs count="217">
    <xf numFmtId="0" fontId="0" fillId="0" borderId="0" xfId="0"/>
    <xf numFmtId="0" fontId="11" fillId="0" borderId="0" xfId="0" applyFont="1"/>
    <xf numFmtId="0" fontId="10" fillId="0" borderId="0" xfId="13" applyFont="1" applyAlignment="1">
      <alignment horizontal="left" vertical="center"/>
    </xf>
    <xf numFmtId="0" fontId="13" fillId="0" borderId="0" xfId="0" applyFont="1"/>
    <xf numFmtId="0" fontId="14" fillId="0" borderId="4" xfId="0" applyFont="1" applyBorder="1"/>
    <xf numFmtId="0" fontId="14" fillId="0" borderId="0" xfId="0" applyFont="1"/>
    <xf numFmtId="0" fontId="12" fillId="0" borderId="0" xfId="0" applyFont="1" applyAlignment="1">
      <alignment horizontal="left" vertical="center"/>
    </xf>
    <xf numFmtId="0" fontId="12" fillId="0" borderId="0" xfId="13" applyFont="1" applyAlignment="1">
      <alignment horizontal="left" vertical="center"/>
    </xf>
    <xf numFmtId="0" fontId="16" fillId="6" borderId="5" xfId="0" applyFont="1" applyFill="1" applyBorder="1" applyAlignment="1">
      <alignment horizontal="center" vertical="center" wrapText="1"/>
    </xf>
    <xf numFmtId="0" fontId="18" fillId="0" borderId="0" xfId="21"/>
    <xf numFmtId="0" fontId="18" fillId="8" borderId="0" xfId="21" applyFill="1"/>
    <xf numFmtId="0" fontId="19" fillId="8" borderId="0" xfId="21" applyFont="1" applyFill="1" applyAlignment="1">
      <alignment vertical="center" wrapText="1"/>
    </xf>
    <xf numFmtId="0" fontId="19" fillId="8" borderId="0" xfId="21" applyFont="1" applyFill="1"/>
    <xf numFmtId="0" fontId="20" fillId="9" borderId="13" xfId="21" applyFont="1" applyFill="1" applyBorder="1" applyAlignment="1">
      <alignment horizontal="center" vertical="center"/>
    </xf>
    <xf numFmtId="0" fontId="20" fillId="9" borderId="14" xfId="21" applyFont="1" applyFill="1" applyBorder="1" applyAlignment="1">
      <alignment horizontal="center" vertical="center"/>
    </xf>
    <xf numFmtId="0" fontId="20" fillId="9" borderId="15" xfId="21" applyFont="1" applyFill="1" applyBorder="1" applyAlignment="1">
      <alignment horizontal="center" vertical="center"/>
    </xf>
    <xf numFmtId="0" fontId="20" fillId="8" borderId="0" xfId="21" applyFont="1" applyFill="1"/>
    <xf numFmtId="0" fontId="19" fillId="10" borderId="16" xfId="21" applyFont="1" applyFill="1" applyBorder="1" applyAlignment="1">
      <alignment vertical="center"/>
    </xf>
    <xf numFmtId="0" fontId="19" fillId="10" borderId="5" xfId="21" applyFont="1" applyFill="1" applyBorder="1" applyAlignment="1">
      <alignment horizontal="center" vertical="center"/>
    </xf>
    <xf numFmtId="0" fontId="19" fillId="10" borderId="17" xfId="21" applyFont="1" applyFill="1" applyBorder="1" applyAlignment="1">
      <alignment vertical="center" wrapText="1"/>
    </xf>
    <xf numFmtId="0" fontId="19" fillId="8" borderId="0" xfId="21" applyFont="1" applyFill="1" applyAlignment="1">
      <alignment vertical="center"/>
    </xf>
    <xf numFmtId="0" fontId="19" fillId="10" borderId="18" xfId="21" applyFont="1" applyFill="1" applyBorder="1" applyAlignment="1">
      <alignment vertical="center"/>
    </xf>
    <xf numFmtId="0" fontId="19" fillId="10" borderId="19" xfId="21" applyFont="1" applyFill="1" applyBorder="1" applyAlignment="1">
      <alignment vertical="center" wrapText="1"/>
    </xf>
    <xf numFmtId="0" fontId="19" fillId="10" borderId="20" xfId="21" applyFont="1" applyFill="1" applyBorder="1" applyAlignment="1">
      <alignment vertical="center"/>
    </xf>
    <xf numFmtId="0" fontId="19" fillId="10" borderId="21" xfId="21" applyFont="1" applyFill="1" applyBorder="1" applyAlignment="1">
      <alignment horizontal="center" vertical="center"/>
    </xf>
    <xf numFmtId="0" fontId="19" fillId="10" borderId="22" xfId="21" applyFont="1" applyFill="1" applyBorder="1" applyAlignment="1">
      <alignment vertical="center" wrapText="1"/>
    </xf>
    <xf numFmtId="0" fontId="19" fillId="8" borderId="0" xfId="21" applyFont="1" applyFill="1" applyAlignment="1">
      <alignment horizontal="center" vertical="center"/>
    </xf>
    <xf numFmtId="0" fontId="19" fillId="0" borderId="16" xfId="21" applyFont="1" applyBorder="1" applyAlignment="1">
      <alignment vertical="center"/>
    </xf>
    <xf numFmtId="0" fontId="19" fillId="0" borderId="5" xfId="21" applyFont="1" applyBorder="1" applyAlignment="1">
      <alignment horizontal="center" vertical="center"/>
    </xf>
    <xf numFmtId="0" fontId="19" fillId="0" borderId="17" xfId="21" applyFont="1" applyBorder="1" applyAlignment="1">
      <alignment vertical="center" wrapText="1"/>
    </xf>
    <xf numFmtId="0" fontId="20" fillId="0" borderId="20" xfId="21" applyFont="1" applyBorder="1" applyAlignment="1">
      <alignment horizontal="center" vertical="center"/>
    </xf>
    <xf numFmtId="0" fontId="20" fillId="0" borderId="21" xfId="21" applyFont="1" applyBorder="1" applyAlignment="1">
      <alignment horizontal="center" vertical="center"/>
    </xf>
    <xf numFmtId="0" fontId="20" fillId="0" borderId="22" xfId="21" applyFont="1" applyBorder="1" applyAlignment="1">
      <alignment horizontal="center" vertical="center"/>
    </xf>
    <xf numFmtId="0" fontId="19" fillId="0" borderId="18" xfId="21" applyFont="1" applyBorder="1" applyAlignment="1">
      <alignment vertical="center"/>
    </xf>
    <xf numFmtId="0" fontId="19" fillId="0" borderId="19" xfId="21" applyFont="1" applyBorder="1" applyAlignment="1">
      <alignment vertical="center" wrapText="1"/>
    </xf>
    <xf numFmtId="0" fontId="20" fillId="0" borderId="26" xfId="21" applyFont="1" applyBorder="1" applyAlignment="1">
      <alignment horizontal="center" vertical="center"/>
    </xf>
    <xf numFmtId="0" fontId="20" fillId="11" borderId="28" xfId="21" applyFont="1" applyFill="1" applyBorder="1" applyAlignment="1">
      <alignment horizontal="center" vertical="center"/>
    </xf>
    <xf numFmtId="0" fontId="20" fillId="11" borderId="5" xfId="21" applyFont="1" applyFill="1" applyBorder="1" applyAlignment="1">
      <alignment horizontal="center" vertical="center"/>
    </xf>
    <xf numFmtId="0" fontId="20" fillId="12" borderId="5" xfId="21" applyFont="1" applyFill="1" applyBorder="1" applyAlignment="1">
      <alignment horizontal="center" vertical="center"/>
    </xf>
    <xf numFmtId="0" fontId="20" fillId="12" borderId="17" xfId="21" applyFont="1" applyFill="1" applyBorder="1" applyAlignment="1">
      <alignment horizontal="center" vertical="center"/>
    </xf>
    <xf numFmtId="0" fontId="20" fillId="0" borderId="19" xfId="21" applyFont="1" applyBorder="1" applyAlignment="1">
      <alignment horizontal="center" vertical="center"/>
    </xf>
    <xf numFmtId="0" fontId="20" fillId="13" borderId="19" xfId="21" applyFont="1" applyFill="1" applyBorder="1" applyAlignment="1">
      <alignment horizontal="center" vertical="center"/>
    </xf>
    <xf numFmtId="0" fontId="19" fillId="0" borderId="20" xfId="21" applyFont="1" applyBorder="1" applyAlignment="1">
      <alignment vertical="center"/>
    </xf>
    <xf numFmtId="0" fontId="19" fillId="0" borderId="21" xfId="21" applyFont="1" applyBorder="1" applyAlignment="1">
      <alignment horizontal="center" vertical="center"/>
    </xf>
    <xf numFmtId="0" fontId="19" fillId="0" borderId="22" xfId="21" applyFont="1" applyBorder="1" applyAlignment="1">
      <alignment vertical="center" wrapText="1"/>
    </xf>
    <xf numFmtId="0" fontId="20" fillId="13" borderId="29" xfId="21" applyFont="1" applyFill="1" applyBorder="1" applyAlignment="1">
      <alignment horizontal="center" vertical="center"/>
    </xf>
    <xf numFmtId="0" fontId="20" fillId="13" borderId="21" xfId="21" applyFont="1" applyFill="1" applyBorder="1" applyAlignment="1">
      <alignment horizontal="center" vertical="center"/>
    </xf>
    <xf numFmtId="0" fontId="20" fillId="14" borderId="21" xfId="21" applyFont="1" applyFill="1" applyBorder="1" applyAlignment="1">
      <alignment horizontal="center" vertical="center"/>
    </xf>
    <xf numFmtId="0" fontId="20" fillId="14" borderId="22" xfId="21" applyFont="1" applyFill="1" applyBorder="1" applyAlignment="1">
      <alignment horizontal="center" vertical="center"/>
    </xf>
    <xf numFmtId="0" fontId="20" fillId="8" borderId="13" xfId="21" applyFont="1" applyFill="1" applyBorder="1" applyAlignment="1">
      <alignment horizontal="center" vertical="center"/>
    </xf>
    <xf numFmtId="0" fontId="20" fillId="8" borderId="14" xfId="21" applyFont="1" applyFill="1" applyBorder="1" applyAlignment="1">
      <alignment horizontal="center" vertical="center"/>
    </xf>
    <xf numFmtId="0" fontId="20" fillId="8" borderId="15" xfId="21" applyFont="1" applyFill="1" applyBorder="1" applyAlignment="1">
      <alignment horizontal="center" vertical="center"/>
    </xf>
    <xf numFmtId="49" fontId="20" fillId="0" borderId="20" xfId="21" applyNumberFormat="1" applyFont="1" applyBorder="1" applyAlignment="1">
      <alignment horizontal="center" vertical="center"/>
    </xf>
    <xf numFmtId="49" fontId="20" fillId="0" borderId="21" xfId="21" applyNumberFormat="1" applyFont="1" applyBorder="1" applyAlignment="1">
      <alignment horizontal="center" vertical="center"/>
    </xf>
    <xf numFmtId="49" fontId="20" fillId="0" borderId="22" xfId="21" applyNumberFormat="1" applyFont="1" applyBorder="1" applyAlignment="1">
      <alignment horizontal="center" vertical="center"/>
    </xf>
    <xf numFmtId="0" fontId="20" fillId="0" borderId="34" xfId="21" applyFont="1" applyBorder="1" applyAlignment="1">
      <alignment horizontal="center" vertical="center"/>
    </xf>
    <xf numFmtId="0" fontId="20" fillId="11" borderId="28" xfId="21" applyFont="1" applyFill="1" applyBorder="1" applyAlignment="1">
      <alignment horizontal="left" vertical="center" wrapText="1"/>
    </xf>
    <xf numFmtId="0" fontId="20" fillId="11" borderId="5" xfId="21" applyFont="1" applyFill="1" applyBorder="1" applyAlignment="1">
      <alignment horizontal="left" vertical="center" wrapText="1"/>
    </xf>
    <xf numFmtId="0" fontId="20" fillId="15" borderId="17" xfId="21" applyFont="1" applyFill="1" applyBorder="1" applyAlignment="1">
      <alignment horizontal="left" vertical="center" wrapText="1"/>
    </xf>
    <xf numFmtId="0" fontId="20" fillId="0" borderId="36" xfId="21" applyFont="1" applyBorder="1" applyAlignment="1">
      <alignment horizontal="left" vertical="center" wrapText="1"/>
    </xf>
    <xf numFmtId="0" fontId="20" fillId="0" borderId="37" xfId="21" applyFont="1" applyBorder="1" applyAlignment="1">
      <alignment horizontal="center" vertical="center"/>
    </xf>
    <xf numFmtId="0" fontId="20" fillId="11" borderId="18" xfId="21" applyFont="1" applyFill="1" applyBorder="1" applyAlignment="1">
      <alignment horizontal="left" vertical="center" wrapText="1"/>
    </xf>
    <xf numFmtId="0" fontId="20" fillId="14" borderId="19" xfId="21" applyFont="1" applyFill="1" applyBorder="1" applyAlignment="1">
      <alignment horizontal="left" vertical="center" wrapText="1"/>
    </xf>
    <xf numFmtId="0" fontId="20" fillId="0" borderId="12" xfId="21" applyFont="1" applyBorder="1" applyAlignment="1">
      <alignment horizontal="center" vertical="center"/>
    </xf>
    <xf numFmtId="0" fontId="20" fillId="15" borderId="18" xfId="21" applyFont="1" applyFill="1" applyBorder="1" applyAlignment="1">
      <alignment horizontal="left" vertical="center" wrapText="1"/>
    </xf>
    <xf numFmtId="0" fontId="20" fillId="0" borderId="39" xfId="21" applyFont="1" applyBorder="1" applyAlignment="1">
      <alignment horizontal="left" vertical="center" wrapText="1"/>
    </xf>
    <xf numFmtId="0" fontId="20" fillId="14" borderId="36" xfId="21" applyFont="1" applyFill="1" applyBorder="1" applyAlignment="1">
      <alignment horizontal="left" vertical="center" wrapText="1"/>
    </xf>
    <xf numFmtId="0" fontId="19" fillId="0" borderId="16" xfId="21" applyFont="1" applyBorder="1" applyAlignment="1">
      <alignment horizontal="center" vertical="center"/>
    </xf>
    <xf numFmtId="0" fontId="19" fillId="0" borderId="18" xfId="21" applyFont="1" applyBorder="1" applyAlignment="1">
      <alignment horizontal="center" vertical="center"/>
    </xf>
    <xf numFmtId="0" fontId="19" fillId="0" borderId="20" xfId="21" applyFont="1" applyBorder="1" applyAlignment="1">
      <alignment horizontal="center" vertical="center"/>
    </xf>
    <xf numFmtId="0" fontId="21" fillId="16" borderId="41" xfId="21" applyFont="1" applyFill="1" applyBorder="1" applyAlignment="1">
      <alignment horizontal="center" vertical="center" wrapText="1"/>
    </xf>
    <xf numFmtId="0" fontId="22" fillId="0" borderId="41" xfId="21" applyFont="1" applyBorder="1" applyAlignment="1">
      <alignment vertical="center" wrapText="1"/>
    </xf>
    <xf numFmtId="0" fontId="22" fillId="0" borderId="41" xfId="21" applyFont="1" applyBorder="1" applyAlignment="1">
      <alignment horizontal="left" vertical="center" wrapText="1"/>
    </xf>
    <xf numFmtId="0" fontId="22" fillId="7" borderId="41" xfId="21" applyFont="1" applyFill="1" applyBorder="1" applyAlignment="1">
      <alignment horizontal="left" vertical="center" wrapText="1"/>
    </xf>
    <xf numFmtId="0" fontId="11" fillId="7" borderId="0" xfId="0" applyFont="1" applyFill="1"/>
    <xf numFmtId="0" fontId="24" fillId="0" borderId="5" xfId="0" applyFont="1" applyBorder="1" applyAlignment="1">
      <alignment horizontal="center" vertical="center" textRotation="90" wrapText="1"/>
    </xf>
    <xf numFmtId="0" fontId="24" fillId="0" borderId="28" xfId="0" applyFont="1" applyBorder="1" applyAlignment="1">
      <alignment horizontal="center" vertical="center" textRotation="90" wrapText="1"/>
    </xf>
    <xf numFmtId="0" fontId="24" fillId="0" borderId="28" xfId="0" applyFont="1" applyBorder="1" applyAlignment="1">
      <alignment horizontal="center" vertical="center" wrapText="1"/>
    </xf>
    <xf numFmtId="0" fontId="24" fillId="0" borderId="5" xfId="0" applyFont="1" applyBorder="1" applyAlignment="1">
      <alignment horizontal="center" vertical="center" wrapText="1"/>
    </xf>
    <xf numFmtId="0" fontId="12" fillId="0" borderId="0" xfId="13" applyFont="1" applyAlignment="1">
      <alignment horizontal="center" vertical="center"/>
    </xf>
    <xf numFmtId="0" fontId="12" fillId="0" borderId="0" xfId="0" applyFont="1" applyAlignment="1">
      <alignment horizontal="center" vertical="center"/>
    </xf>
    <xf numFmtId="0" fontId="17" fillId="17" borderId="28" xfId="0" applyFont="1" applyFill="1" applyBorder="1" applyAlignment="1">
      <alignment horizontal="center" vertical="center" textRotation="90" wrapText="1"/>
    </xf>
    <xf numFmtId="0" fontId="17" fillId="17" borderId="5" xfId="0" applyFont="1" applyFill="1" applyBorder="1" applyAlignment="1">
      <alignment horizontal="center" vertical="center" textRotation="90" wrapText="1"/>
    </xf>
    <xf numFmtId="0" fontId="17" fillId="0" borderId="5" xfId="0" applyFont="1" applyBorder="1" applyAlignment="1">
      <alignment horizontal="center" vertical="center" textRotation="90" wrapText="1"/>
    </xf>
    <xf numFmtId="0" fontId="17" fillId="17" borderId="28" xfId="0" applyFont="1" applyFill="1" applyBorder="1" applyAlignment="1">
      <alignment horizontal="center" vertical="center" wrapText="1"/>
    </xf>
    <xf numFmtId="0" fontId="17" fillId="0" borderId="28" xfId="0" applyFont="1" applyBorder="1" applyAlignment="1">
      <alignment horizontal="center" vertical="center" textRotation="90" wrapText="1"/>
    </xf>
    <xf numFmtId="0" fontId="17" fillId="0" borderId="28" xfId="0" applyFont="1" applyBorder="1" applyAlignment="1">
      <alignment horizontal="center" vertical="center" wrapText="1"/>
    </xf>
    <xf numFmtId="0" fontId="10" fillId="0" borderId="0" xfId="0" applyFont="1" applyAlignment="1">
      <alignment horizontal="center" vertical="center"/>
    </xf>
    <xf numFmtId="0" fontId="10" fillId="0" borderId="4" xfId="0" applyFont="1" applyBorder="1" applyAlignment="1">
      <alignment horizontal="center" vertical="center"/>
    </xf>
    <xf numFmtId="0" fontId="14" fillId="0" borderId="0" xfId="0" applyFont="1" applyAlignment="1">
      <alignment horizontal="center" vertical="center"/>
    </xf>
    <xf numFmtId="0" fontId="14" fillId="0" borderId="4" xfId="0" applyFont="1" applyBorder="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0" fontId="24" fillId="0" borderId="42" xfId="0" applyFont="1" applyBorder="1" applyAlignment="1" applyProtection="1">
      <alignment horizontal="center" vertical="center" textRotation="90" wrapText="1"/>
      <protection locked="0"/>
    </xf>
    <xf numFmtId="0" fontId="17" fillId="7" borderId="43" xfId="0" applyFont="1" applyFill="1" applyBorder="1" applyAlignment="1">
      <alignment horizontal="center" vertical="center" wrapText="1"/>
    </xf>
    <xf numFmtId="0" fontId="17" fillId="7" borderId="43" xfId="0" applyFont="1" applyFill="1" applyBorder="1" applyAlignment="1">
      <alignment horizontal="center" vertical="center" textRotation="90" wrapText="1"/>
    </xf>
    <xf numFmtId="0" fontId="24" fillId="0" borderId="43" xfId="0" applyFont="1" applyBorder="1" applyAlignment="1">
      <alignment horizontal="center" vertical="center" textRotation="90" wrapText="1"/>
    </xf>
    <xf numFmtId="0" fontId="24" fillId="0" borderId="44" xfId="0" applyFont="1" applyBorder="1" applyAlignment="1">
      <alignment horizontal="center" vertical="center" textRotation="90" wrapText="1"/>
    </xf>
    <xf numFmtId="0" fontId="24" fillId="0" borderId="44" xfId="0" applyFont="1" applyBorder="1" applyAlignment="1">
      <alignment horizontal="center" vertical="center" wrapText="1"/>
    </xf>
    <xf numFmtId="0" fontId="13" fillId="0" borderId="0" xfId="0" applyFont="1" applyAlignment="1">
      <alignment horizontal="center" vertical="center"/>
    </xf>
    <xf numFmtId="0" fontId="11" fillId="0" borderId="0" xfId="0" applyFont="1" applyAlignment="1">
      <alignment horizontal="center" vertical="center"/>
    </xf>
    <xf numFmtId="0" fontId="16" fillId="4" borderId="43" xfId="0" applyFont="1" applyFill="1" applyBorder="1" applyAlignment="1">
      <alignment horizontal="center" vertical="center" textRotation="90" wrapText="1"/>
    </xf>
    <xf numFmtId="0" fontId="15" fillId="7" borderId="46" xfId="0" applyFont="1" applyFill="1" applyBorder="1" applyAlignment="1">
      <alignment horizontal="center" vertical="center" wrapText="1"/>
    </xf>
    <xf numFmtId="0" fontId="17" fillId="0" borderId="43" xfId="0" applyFont="1" applyBorder="1" applyAlignment="1">
      <alignment horizontal="center" vertical="center" wrapText="1"/>
    </xf>
    <xf numFmtId="0" fontId="17" fillId="0" borderId="43" xfId="0" applyFont="1" applyBorder="1" applyAlignment="1">
      <alignment horizontal="center" vertical="center" textRotation="90" wrapText="1"/>
    </xf>
    <xf numFmtId="0" fontId="24" fillId="0" borderId="43" xfId="0" applyFont="1" applyBorder="1" applyAlignment="1">
      <alignment horizontal="center" vertical="center" wrapText="1"/>
    </xf>
    <xf numFmtId="0" fontId="24" fillId="0" borderId="43" xfId="0" applyFont="1" applyBorder="1" applyAlignment="1">
      <alignment vertical="center" textRotation="90" wrapText="1"/>
    </xf>
    <xf numFmtId="0" fontId="24" fillId="0" borderId="44" xfId="0" applyFont="1" applyBorder="1" applyAlignment="1">
      <alignment textRotation="90" wrapText="1"/>
    </xf>
    <xf numFmtId="0" fontId="19" fillId="10" borderId="43" xfId="21" applyFont="1" applyFill="1" applyBorder="1" applyAlignment="1">
      <alignment horizontal="center" vertical="center"/>
    </xf>
    <xf numFmtId="0" fontId="19" fillId="0" borderId="43" xfId="21" applyFont="1" applyBorder="1" applyAlignment="1">
      <alignment horizontal="center" vertical="center"/>
    </xf>
    <xf numFmtId="0" fontId="20" fillId="11" borderId="44" xfId="21" applyFont="1" applyFill="1" applyBorder="1" applyAlignment="1">
      <alignment horizontal="center" vertical="center"/>
    </xf>
    <xf numFmtId="0" fontId="20" fillId="12" borderId="43" xfId="21" applyFont="1" applyFill="1" applyBorder="1" applyAlignment="1">
      <alignment horizontal="center" vertical="center"/>
    </xf>
    <xf numFmtId="0" fontId="20" fillId="0" borderId="47" xfId="21" applyFont="1" applyBorder="1" applyAlignment="1">
      <alignment horizontal="center" vertical="center"/>
    </xf>
    <xf numFmtId="0" fontId="20" fillId="11" borderId="44" xfId="21" applyFont="1" applyFill="1" applyBorder="1" applyAlignment="1">
      <alignment horizontal="left" vertical="center" wrapText="1"/>
    </xf>
    <xf numFmtId="0" fontId="20" fillId="11" borderId="43" xfId="21" applyFont="1" applyFill="1" applyBorder="1" applyAlignment="1">
      <alignment horizontal="left" vertical="center" wrapText="1"/>
    </xf>
    <xf numFmtId="0" fontId="20" fillId="15" borderId="43" xfId="21" applyFont="1" applyFill="1" applyBorder="1" applyAlignment="1">
      <alignment horizontal="left" vertical="center" wrapText="1"/>
    </xf>
    <xf numFmtId="0" fontId="20" fillId="14" borderId="43" xfId="21" applyFont="1" applyFill="1" applyBorder="1" applyAlignment="1">
      <alignment horizontal="left" vertical="center" wrapText="1"/>
    </xf>
    <xf numFmtId="0" fontId="19" fillId="0" borderId="43" xfId="21" applyFont="1" applyBorder="1" applyAlignment="1">
      <alignment horizontal="center" vertical="center" wrapText="1"/>
    </xf>
    <xf numFmtId="0" fontId="27" fillId="0" borderId="43" xfId="0" applyFont="1" applyBorder="1" applyAlignment="1">
      <alignment horizontal="center" vertical="center" textRotation="90" wrapText="1"/>
    </xf>
    <xf numFmtId="0" fontId="24" fillId="0" borderId="43" xfId="0" applyFont="1" applyBorder="1" applyAlignment="1">
      <alignment horizontal="center" vertical="center"/>
    </xf>
    <xf numFmtId="0" fontId="27" fillId="0" borderId="43" xfId="0" applyFont="1" applyBorder="1" applyAlignment="1">
      <alignment horizontal="center" vertical="center"/>
    </xf>
    <xf numFmtId="0" fontId="24" fillId="0" borderId="43" xfId="0" applyFont="1" applyBorder="1" applyAlignment="1">
      <alignment horizontal="center" vertical="center" textRotation="90"/>
    </xf>
    <xf numFmtId="0" fontId="24" fillId="18" borderId="5" xfId="0" applyFont="1" applyFill="1" applyBorder="1" applyAlignment="1">
      <alignment horizontal="center" vertical="center" textRotation="90" wrapText="1"/>
    </xf>
    <xf numFmtId="0" fontId="17" fillId="19" borderId="28" xfId="0" applyFont="1" applyFill="1" applyBorder="1" applyAlignment="1">
      <alignment horizontal="center" vertical="center" textRotation="90" wrapText="1"/>
    </xf>
    <xf numFmtId="0" fontId="24" fillId="20" borderId="28" xfId="0" applyFont="1" applyFill="1" applyBorder="1" applyAlignment="1">
      <alignment horizontal="center" vertical="center" textRotation="90" wrapText="1"/>
    </xf>
    <xf numFmtId="0" fontId="24" fillId="21" borderId="28" xfId="0" applyFont="1" applyFill="1" applyBorder="1" applyAlignment="1">
      <alignment horizontal="center" vertical="center" textRotation="90" wrapText="1"/>
    </xf>
    <xf numFmtId="0" fontId="24" fillId="22" borderId="5" xfId="0" applyFont="1" applyFill="1" applyBorder="1" applyAlignment="1">
      <alignment horizontal="center" vertical="center" textRotation="90" wrapText="1"/>
    </xf>
    <xf numFmtId="0" fontId="24" fillId="23" borderId="28" xfId="0" applyFont="1" applyFill="1" applyBorder="1" applyAlignment="1">
      <alignment horizontal="center" vertical="center" textRotation="90" wrapText="1"/>
    </xf>
    <xf numFmtId="0" fontId="24" fillId="24" borderId="5" xfId="0" applyFont="1" applyFill="1" applyBorder="1" applyAlignment="1">
      <alignment horizontal="center" vertical="center" textRotation="90" wrapText="1"/>
    </xf>
    <xf numFmtId="0" fontId="24" fillId="25" borderId="5" xfId="0" applyFont="1" applyFill="1" applyBorder="1" applyAlignment="1">
      <alignment horizontal="center" vertical="center" textRotation="90" wrapText="1"/>
    </xf>
    <xf numFmtId="0" fontId="24" fillId="26" borderId="5" xfId="0" applyFont="1" applyFill="1" applyBorder="1" applyAlignment="1">
      <alignment horizontal="center" vertical="center" textRotation="90" wrapText="1"/>
    </xf>
    <xf numFmtId="0" fontId="17" fillId="16" borderId="28" xfId="0" applyFont="1" applyFill="1" applyBorder="1" applyAlignment="1">
      <alignment horizontal="center" vertical="center" textRotation="90" wrapText="1"/>
    </xf>
    <xf numFmtId="0" fontId="24" fillId="27" borderId="5" xfId="0" applyFont="1" applyFill="1" applyBorder="1" applyAlignment="1">
      <alignment horizontal="center" vertical="center" textRotation="90" wrapText="1"/>
    </xf>
    <xf numFmtId="0" fontId="24" fillId="28" borderId="43" xfId="0" applyFont="1" applyFill="1" applyBorder="1" applyAlignment="1">
      <alignment horizontal="center" vertical="center" textRotation="90" wrapText="1"/>
    </xf>
    <xf numFmtId="0" fontId="24" fillId="28" borderId="5" xfId="0" applyFont="1" applyFill="1" applyBorder="1" applyAlignment="1">
      <alignment horizontal="center" vertical="center" textRotation="90" wrapText="1"/>
    </xf>
    <xf numFmtId="0" fontId="24" fillId="29" borderId="44" xfId="0" applyFont="1" applyFill="1" applyBorder="1" applyAlignment="1">
      <alignment horizontal="center" vertical="center" textRotation="90" wrapText="1"/>
    </xf>
    <xf numFmtId="0" fontId="24" fillId="29" borderId="28" xfId="0" applyFont="1" applyFill="1" applyBorder="1" applyAlignment="1">
      <alignment horizontal="center" vertical="center" textRotation="90" wrapText="1"/>
    </xf>
    <xf numFmtId="0" fontId="24" fillId="30" borderId="5" xfId="0" applyFont="1" applyFill="1" applyBorder="1" applyAlignment="1">
      <alignment horizontal="center" vertical="center" textRotation="90" wrapText="1"/>
    </xf>
    <xf numFmtId="0" fontId="17" fillId="31" borderId="28" xfId="0" applyFont="1" applyFill="1" applyBorder="1" applyAlignment="1">
      <alignment horizontal="center" vertical="center" textRotation="90" wrapText="1"/>
    </xf>
    <xf numFmtId="0" fontId="17" fillId="27" borderId="28" xfId="0" applyFont="1" applyFill="1" applyBorder="1" applyAlignment="1">
      <alignment horizontal="center" vertical="center" textRotation="90" wrapText="1"/>
    </xf>
    <xf numFmtId="0" fontId="17" fillId="30" borderId="28" xfId="0" applyFont="1" applyFill="1" applyBorder="1" applyAlignment="1">
      <alignment horizontal="center" vertical="center" textRotation="90" wrapText="1"/>
    </xf>
    <xf numFmtId="0" fontId="24" fillId="32" borderId="28" xfId="0" applyFont="1" applyFill="1" applyBorder="1" applyAlignment="1">
      <alignment horizontal="center" vertical="center" textRotation="90" wrapText="1"/>
    </xf>
    <xf numFmtId="0" fontId="17" fillId="33" borderId="28" xfId="0" applyFont="1" applyFill="1" applyBorder="1" applyAlignment="1">
      <alignment horizontal="center" vertical="center" textRotation="90" wrapText="1"/>
    </xf>
    <xf numFmtId="0" fontId="24" fillId="34" borderId="5" xfId="0" applyFont="1" applyFill="1" applyBorder="1" applyAlignment="1">
      <alignment horizontal="center" vertical="center" textRotation="90" wrapText="1"/>
    </xf>
    <xf numFmtId="0" fontId="17" fillId="35" borderId="28" xfId="0" applyFont="1" applyFill="1" applyBorder="1" applyAlignment="1">
      <alignment horizontal="center" vertical="center" textRotation="90" wrapText="1"/>
    </xf>
    <xf numFmtId="0" fontId="24" fillId="21" borderId="43" xfId="0" applyFont="1" applyFill="1" applyBorder="1" applyAlignment="1">
      <alignment horizontal="center" vertical="center" textRotation="90" wrapText="1"/>
    </xf>
    <xf numFmtId="0" fontId="24" fillId="21" borderId="5" xfId="0" applyFont="1" applyFill="1" applyBorder="1" applyAlignment="1">
      <alignment horizontal="center" vertical="center" textRotation="90" wrapText="1"/>
    </xf>
    <xf numFmtId="0" fontId="24" fillId="36" borderId="5" xfId="0" applyFont="1" applyFill="1" applyBorder="1" applyAlignment="1">
      <alignment horizontal="center" vertical="center" textRotation="90" wrapText="1"/>
    </xf>
    <xf numFmtId="0" fontId="24" fillId="37" borderId="44" xfId="0" applyFont="1" applyFill="1" applyBorder="1" applyAlignment="1">
      <alignment horizontal="center" vertical="center" textRotation="90" wrapText="1"/>
    </xf>
    <xf numFmtId="0" fontId="24" fillId="37" borderId="28" xfId="0" applyFont="1" applyFill="1" applyBorder="1" applyAlignment="1">
      <alignment horizontal="center" vertical="center" textRotation="90" wrapText="1"/>
    </xf>
    <xf numFmtId="0" fontId="24" fillId="29" borderId="5" xfId="0" applyFont="1" applyFill="1" applyBorder="1" applyAlignment="1">
      <alignment horizontal="center" vertical="center" textRotation="90" wrapText="1"/>
    </xf>
    <xf numFmtId="0" fontId="17" fillId="27" borderId="43" xfId="0" applyFont="1" applyFill="1" applyBorder="1" applyAlignment="1">
      <alignment horizontal="center" vertical="center" textRotation="90" wrapText="1"/>
    </xf>
    <xf numFmtId="0" fontId="28" fillId="0" borderId="0" xfId="0" applyFont="1" applyAlignment="1">
      <alignment horizontal="left" vertical="center"/>
    </xf>
    <xf numFmtId="0" fontId="17" fillId="0" borderId="43" xfId="0" applyFont="1" applyFill="1" applyBorder="1" applyAlignment="1">
      <alignment horizontal="center" vertical="center" textRotation="90" wrapText="1"/>
    </xf>
    <xf numFmtId="0" fontId="24" fillId="0" borderId="42" xfId="0" applyFont="1" applyBorder="1" applyAlignment="1">
      <alignment horizontal="center" vertical="center" textRotation="90" wrapText="1"/>
    </xf>
    <xf numFmtId="0" fontId="29" fillId="0" borderId="44" xfId="0" applyFont="1" applyBorder="1" applyAlignment="1">
      <alignment horizontal="center" vertical="center" textRotation="90" wrapText="1"/>
    </xf>
    <xf numFmtId="0" fontId="30" fillId="0" borderId="44" xfId="0" applyFont="1" applyBorder="1" applyAlignment="1">
      <alignment horizontal="center" vertical="center" textRotation="90" wrapText="1"/>
    </xf>
    <xf numFmtId="0" fontId="29" fillId="0" borderId="43" xfId="0" applyFont="1" applyBorder="1" applyAlignment="1">
      <alignment horizontal="center" vertical="center" textRotation="90" wrapText="1"/>
    </xf>
    <xf numFmtId="0" fontId="17" fillId="38" borderId="43" xfId="0" applyFont="1" applyFill="1" applyBorder="1" applyAlignment="1">
      <alignment horizontal="center" vertical="center" textRotation="90" wrapText="1"/>
    </xf>
    <xf numFmtId="0" fontId="17" fillId="17" borderId="43" xfId="0" applyFont="1" applyFill="1" applyBorder="1" applyAlignment="1">
      <alignment horizontal="center" vertical="center" textRotation="90" wrapText="1"/>
    </xf>
    <xf numFmtId="0" fontId="17" fillId="0" borderId="42" xfId="0" applyFont="1" applyBorder="1" applyAlignment="1">
      <alignment horizontal="center" vertical="center" textRotation="90" wrapText="1"/>
    </xf>
    <xf numFmtId="0" fontId="24" fillId="0" borderId="44" xfId="0" applyFont="1" applyFill="1" applyBorder="1" applyAlignment="1">
      <alignment horizontal="center" vertical="center" textRotation="90" wrapText="1"/>
    </xf>
    <xf numFmtId="0" fontId="16" fillId="4" borderId="43" xfId="0" applyFont="1" applyFill="1" applyBorder="1" applyAlignment="1">
      <alignment horizontal="center" vertical="center" textRotation="90" wrapText="1"/>
    </xf>
    <xf numFmtId="0" fontId="16" fillId="4" borderId="45" xfId="0" applyFont="1" applyFill="1" applyBorder="1" applyAlignment="1">
      <alignment horizontal="center" vertical="center" textRotation="90" wrapText="1"/>
    </xf>
    <xf numFmtId="0" fontId="23" fillId="7" borderId="46" xfId="0" applyFont="1" applyFill="1" applyBorder="1" applyAlignment="1">
      <alignment horizontal="center" vertical="center"/>
    </xf>
    <xf numFmtId="0" fontId="23" fillId="7" borderId="44" xfId="0" applyFont="1" applyFill="1" applyBorder="1" applyAlignment="1">
      <alignment horizontal="center" vertical="center"/>
    </xf>
    <xf numFmtId="0" fontId="10" fillId="0" borderId="45" xfId="13" applyFont="1" applyBorder="1" applyAlignment="1">
      <alignment horizontal="left" vertical="center"/>
    </xf>
    <xf numFmtId="0" fontId="10" fillId="0" borderId="46" xfId="13" applyFont="1" applyBorder="1" applyAlignment="1">
      <alignment horizontal="left" vertical="center"/>
    </xf>
    <xf numFmtId="0" fontId="10" fillId="0" borderId="45" xfId="13" applyFont="1" applyBorder="1" applyAlignment="1">
      <alignment horizontal="center" vertical="center"/>
    </xf>
    <xf numFmtId="0" fontId="10" fillId="0" borderId="46" xfId="13" applyFont="1" applyBorder="1" applyAlignment="1">
      <alignment horizontal="center" vertical="center"/>
    </xf>
    <xf numFmtId="0" fontId="10" fillId="0" borderId="44" xfId="13" applyFont="1" applyBorder="1" applyAlignment="1">
      <alignment horizontal="center" vertical="center"/>
    </xf>
    <xf numFmtId="0" fontId="16" fillId="4" borderId="43"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5" xfId="0" applyFont="1" applyFill="1" applyBorder="1" applyAlignment="1">
      <alignment horizontal="center" vertical="center" wrapText="1"/>
    </xf>
    <xf numFmtId="0" fontId="16" fillId="6" borderId="43" xfId="0" applyFont="1" applyFill="1" applyBorder="1" applyAlignment="1">
      <alignment horizontal="center" vertical="center"/>
    </xf>
    <xf numFmtId="0" fontId="16" fillId="6" borderId="45" xfId="0" applyFont="1" applyFill="1" applyBorder="1" applyAlignment="1">
      <alignment horizontal="center" vertical="center"/>
    </xf>
    <xf numFmtId="0" fontId="12" fillId="7" borderId="43" xfId="0" applyFont="1" applyFill="1" applyBorder="1" applyAlignment="1">
      <alignment horizontal="left" vertical="center" wrapText="1"/>
    </xf>
    <xf numFmtId="0" fontId="15" fillId="7" borderId="45" xfId="0" applyFont="1" applyFill="1" applyBorder="1" applyAlignment="1">
      <alignment horizontal="center" vertical="center" wrapText="1"/>
    </xf>
    <xf numFmtId="0" fontId="15" fillId="7" borderId="44" xfId="0" applyFont="1" applyFill="1" applyBorder="1" applyAlignment="1">
      <alignment horizontal="center" vertical="center" wrapText="1"/>
    </xf>
    <xf numFmtId="0" fontId="16" fillId="4" borderId="5" xfId="0" applyFont="1" applyFill="1" applyBorder="1" applyAlignment="1">
      <alignment horizontal="center" vertical="center" textRotation="90" wrapText="1"/>
    </xf>
    <xf numFmtId="0" fontId="16" fillId="6" borderId="5" xfId="0" applyFont="1" applyFill="1" applyBorder="1" applyAlignment="1">
      <alignment horizontal="center" vertical="center" wrapText="1"/>
    </xf>
    <xf numFmtId="0" fontId="20" fillId="8" borderId="40" xfId="21" applyFont="1" applyFill="1" applyBorder="1" applyAlignment="1">
      <alignment horizontal="center" vertical="center"/>
    </xf>
    <xf numFmtId="0" fontId="20" fillId="8" borderId="32" xfId="21" applyFont="1" applyFill="1" applyBorder="1" applyAlignment="1">
      <alignment horizontal="center" vertical="center"/>
    </xf>
    <xf numFmtId="0" fontId="20" fillId="9" borderId="23" xfId="21" applyFont="1" applyFill="1" applyBorder="1" applyAlignment="1">
      <alignment horizontal="center" vertical="center" wrapText="1"/>
    </xf>
    <xf numFmtId="0" fontId="20" fillId="9" borderId="18" xfId="21" applyFont="1" applyFill="1" applyBorder="1" applyAlignment="1">
      <alignment horizontal="center" vertical="center" wrapText="1"/>
    </xf>
    <xf numFmtId="0" fontId="20" fillId="9" borderId="20" xfId="21" applyFont="1" applyFill="1" applyBorder="1" applyAlignment="1">
      <alignment horizontal="center" vertical="center" wrapText="1"/>
    </xf>
    <xf numFmtId="0" fontId="19" fillId="10" borderId="30" xfId="21" applyFont="1" applyFill="1" applyBorder="1" applyAlignment="1">
      <alignment horizontal="center" vertical="center"/>
    </xf>
    <xf numFmtId="0" fontId="19" fillId="10" borderId="31" xfId="21" applyFont="1" applyFill="1" applyBorder="1" applyAlignment="1">
      <alignment horizontal="center" vertical="center"/>
    </xf>
    <xf numFmtId="0" fontId="19" fillId="10" borderId="32" xfId="21" applyFont="1" applyFill="1" applyBorder="1" applyAlignment="1">
      <alignment horizontal="center" vertical="center"/>
    </xf>
    <xf numFmtId="0" fontId="20" fillId="8" borderId="0" xfId="21" applyFont="1" applyFill="1" applyAlignment="1">
      <alignment horizontal="center"/>
    </xf>
    <xf numFmtId="0" fontId="20" fillId="8" borderId="23" xfId="21" applyFont="1" applyFill="1" applyBorder="1" applyAlignment="1">
      <alignment horizontal="center" vertical="center" wrapText="1"/>
    </xf>
    <xf numFmtId="0" fontId="20" fillId="8" borderId="24" xfId="21" applyFont="1" applyFill="1" applyBorder="1" applyAlignment="1">
      <alignment horizontal="center" vertical="center" wrapText="1"/>
    </xf>
    <xf numFmtId="0" fontId="20" fillId="8" borderId="20" xfId="21" applyFont="1" applyFill="1" applyBorder="1" applyAlignment="1">
      <alignment horizontal="center" vertical="center" wrapText="1"/>
    </xf>
    <xf numFmtId="0" fontId="20" fillId="8" borderId="27" xfId="21" applyFont="1" applyFill="1" applyBorder="1" applyAlignment="1">
      <alignment horizontal="center" vertical="center" wrapText="1"/>
    </xf>
    <xf numFmtId="0" fontId="20" fillId="8" borderId="25" xfId="21" applyFont="1" applyFill="1" applyBorder="1" applyAlignment="1">
      <alignment horizontal="center" vertical="center" wrapText="1"/>
    </xf>
    <xf numFmtId="0" fontId="20" fillId="8" borderId="26" xfId="21" applyFont="1" applyFill="1" applyBorder="1" applyAlignment="1">
      <alignment horizontal="center" vertical="center" wrapText="1"/>
    </xf>
    <xf numFmtId="0" fontId="20" fillId="8" borderId="33" xfId="21" applyFont="1" applyFill="1" applyBorder="1" applyAlignment="1">
      <alignment horizontal="center" vertical="center" wrapText="1"/>
    </xf>
    <xf numFmtId="0" fontId="20" fillId="8" borderId="35" xfId="21" applyFont="1" applyFill="1" applyBorder="1" applyAlignment="1">
      <alignment horizontal="center" vertical="center" wrapText="1"/>
    </xf>
    <xf numFmtId="0" fontId="20" fillId="8" borderId="38" xfId="21" applyFont="1" applyFill="1" applyBorder="1" applyAlignment="1">
      <alignment horizontal="center" vertical="center" wrapText="1"/>
    </xf>
    <xf numFmtId="0" fontId="19" fillId="0" borderId="30" xfId="21" applyFont="1" applyBorder="1" applyAlignment="1">
      <alignment horizontal="center" vertical="center"/>
    </xf>
    <xf numFmtId="0" fontId="19" fillId="0" borderId="31" xfId="21" applyFont="1" applyBorder="1" applyAlignment="1">
      <alignment horizontal="center" vertical="center"/>
    </xf>
    <xf numFmtId="0" fontId="19" fillId="0" borderId="32" xfId="21" applyFont="1" applyBorder="1" applyAlignment="1">
      <alignment horizontal="center" vertical="center"/>
    </xf>
    <xf numFmtId="0" fontId="8" fillId="8" borderId="6" xfId="21" applyFont="1" applyFill="1" applyBorder="1" applyAlignment="1">
      <alignment horizontal="center" vertical="center"/>
    </xf>
    <xf numFmtId="0" fontId="8" fillId="8" borderId="7" xfId="21" applyFont="1" applyFill="1" applyBorder="1" applyAlignment="1">
      <alignment horizontal="center" vertical="center"/>
    </xf>
    <xf numFmtId="0" fontId="8" fillId="8" borderId="8"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9" xfId="21" applyFont="1" applyFill="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12" xfId="21" applyFont="1" applyFill="1" applyBorder="1" applyAlignment="1">
      <alignment horizontal="center" vertical="center"/>
    </xf>
    <xf numFmtId="0" fontId="20" fillId="9" borderId="24" xfId="21" applyFont="1" applyFill="1" applyBorder="1" applyAlignment="1">
      <alignment horizontal="center" vertical="center" wrapText="1"/>
    </xf>
    <xf numFmtId="0" fontId="20" fillId="9" borderId="27" xfId="21" applyFont="1" applyFill="1" applyBorder="1" applyAlignment="1">
      <alignment horizontal="center" vertical="center" wrapText="1"/>
    </xf>
    <xf numFmtId="0" fontId="20" fillId="9" borderId="25" xfId="21" applyFont="1" applyFill="1" applyBorder="1" applyAlignment="1">
      <alignment horizontal="center" vertical="center" wrapText="1"/>
    </xf>
    <xf numFmtId="0" fontId="20" fillId="9" borderId="26" xfId="21" applyFont="1" applyFill="1" applyBorder="1" applyAlignment="1">
      <alignment horizontal="center" vertical="center" wrapText="1"/>
    </xf>
    <xf numFmtId="0" fontId="21" fillId="16" borderId="41" xfId="21" applyFont="1" applyFill="1" applyBorder="1" applyAlignment="1">
      <alignment horizontal="center" vertical="center" textRotation="90" wrapText="1"/>
    </xf>
    <xf numFmtId="0" fontId="21" fillId="16" borderId="41"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0"/>
  <tableStyles count="0" defaultTableStyle="TableStyleMedium2" defaultPivotStyle="PivotStyleLight16"/>
  <colors>
    <mruColors>
      <color rgb="FFFFFF66"/>
      <color rgb="FF00CC99"/>
      <color rgb="FFFFFFCC"/>
      <color rgb="FFCC99FF"/>
      <color rgb="FF99FF33"/>
      <color rgb="FFCCFF99"/>
      <color rgb="FFCCCC00"/>
      <color rgb="FFCCFFCC"/>
      <color rgb="FFFF3300"/>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133351</xdr:colOff>
      <xdr:row>0</xdr:row>
      <xdr:rowOff>85725</xdr:rowOff>
    </xdr:from>
    <xdr:to>
      <xdr:col>5</xdr:col>
      <xdr:colOff>819151</xdr:colOff>
      <xdr:row>0</xdr:row>
      <xdr:rowOff>1532096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1" y="85725"/>
          <a:ext cx="4552950" cy="14463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12"/>
  <sheetViews>
    <sheetView tabSelected="1" zoomScale="60" zoomScaleNormal="60" zoomScaleSheetLayoutView="70" zoomScalePageLayoutView="70" workbookViewId="0">
      <selection activeCell="A4" sqref="A4:AE4"/>
    </sheetView>
  </sheetViews>
  <sheetFormatPr baseColWidth="10" defaultColWidth="9.140625" defaultRowHeight="12.75"/>
  <cols>
    <col min="1" max="1" width="7.7109375" style="1" customWidth="1"/>
    <col min="2" max="2" width="9.42578125" style="1" bestFit="1" customWidth="1"/>
    <col min="3" max="3" width="14.140625" style="1" customWidth="1"/>
    <col min="4" max="4" width="12.5703125" style="1" customWidth="1"/>
    <col min="5" max="5" width="14.140625" style="1" customWidth="1"/>
    <col min="6" max="6" width="20.7109375" style="1" customWidth="1"/>
    <col min="7" max="7" width="9.42578125" style="1" bestFit="1" customWidth="1"/>
    <col min="8" max="8" width="15.85546875" style="1" bestFit="1" customWidth="1"/>
    <col min="9" max="9" width="10.85546875" style="1" bestFit="1" customWidth="1"/>
    <col min="10" max="10" width="7.28515625" style="1" customWidth="1"/>
    <col min="11" max="11" width="6.28515625" style="1" bestFit="1" customWidth="1"/>
    <col min="12" max="12" width="7.7109375" style="1" bestFit="1" customWidth="1"/>
    <col min="13" max="14" width="12.7109375" style="1" bestFit="1" customWidth="1"/>
    <col min="15" max="15" width="22.28515625" style="1" bestFit="1" customWidth="1"/>
    <col min="16" max="16" width="25.5703125" style="1" bestFit="1" customWidth="1"/>
    <col min="17" max="17" width="15.85546875" style="1" bestFit="1" customWidth="1"/>
    <col min="18" max="18" width="23.7109375" style="1" bestFit="1" customWidth="1"/>
    <col min="19" max="19" width="15.85546875" style="1" bestFit="1" customWidth="1"/>
    <col min="20" max="20" width="23.28515625" style="1" customWidth="1"/>
    <col min="21" max="21" width="9.42578125" style="1" bestFit="1" customWidth="1"/>
    <col min="22" max="22" width="4.42578125" style="1" bestFit="1" customWidth="1"/>
    <col min="23" max="24" width="3.85546875" style="1" bestFit="1" customWidth="1"/>
    <col min="25" max="25" width="9.85546875" style="1" bestFit="1" customWidth="1"/>
    <col min="26" max="26" width="20.42578125" style="1" bestFit="1" customWidth="1"/>
    <col min="27" max="28" width="6.85546875" style="1" bestFit="1" customWidth="1"/>
    <col min="29" max="29" width="26.7109375" style="1" customWidth="1"/>
    <col min="30" max="30" width="42" style="1" customWidth="1"/>
    <col min="31" max="31" width="20.42578125" style="1" bestFit="1" customWidth="1"/>
    <col min="32" max="276" width="11.42578125" style="1" customWidth="1"/>
    <col min="277" max="16384" width="9.140625" style="1"/>
  </cols>
  <sheetData>
    <row r="1" spans="1:32" s="74" customFormat="1" ht="124.5" customHeight="1">
      <c r="A1" s="177"/>
      <c r="B1" s="178"/>
      <c r="C1" s="102"/>
      <c r="D1" s="102"/>
      <c r="E1" s="102"/>
      <c r="F1" s="102"/>
      <c r="G1" s="164" t="s">
        <v>0</v>
      </c>
      <c r="H1" s="164"/>
      <c r="I1" s="164"/>
      <c r="J1" s="164"/>
      <c r="K1" s="164"/>
      <c r="L1" s="164"/>
      <c r="M1" s="164"/>
      <c r="N1" s="164"/>
      <c r="O1" s="164"/>
      <c r="P1" s="164"/>
      <c r="Q1" s="164"/>
      <c r="R1" s="164"/>
      <c r="S1" s="164"/>
      <c r="T1" s="164"/>
      <c r="U1" s="164"/>
      <c r="V1" s="164"/>
      <c r="W1" s="164"/>
      <c r="X1" s="164"/>
      <c r="Y1" s="164"/>
      <c r="Z1" s="164"/>
      <c r="AA1" s="164"/>
      <c r="AB1" s="164"/>
      <c r="AC1" s="165"/>
      <c r="AD1" s="176" t="s">
        <v>1</v>
      </c>
      <c r="AE1" s="176"/>
    </row>
    <row r="2" spans="1:32" s="6" customFormat="1" ht="21.75" customHeight="1">
      <c r="A2" s="166" t="s">
        <v>737</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2"/>
    </row>
    <row r="3" spans="1:32" s="6" customFormat="1" ht="21.75" customHeight="1">
      <c r="A3" s="166" t="s">
        <v>632</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7"/>
    </row>
    <row r="4" spans="1:32" s="6" customFormat="1" ht="21.75" customHeight="1">
      <c r="A4" s="166" t="s">
        <v>741</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2"/>
    </row>
    <row r="5" spans="1:32" s="6" customFormat="1" ht="21.75" customHeight="1">
      <c r="A5" s="168"/>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70"/>
      <c r="AF5" s="2"/>
    </row>
    <row r="6" spans="1:32" s="6" customFormat="1" ht="21.75" customHeight="1">
      <c r="A6" s="179" t="s">
        <v>2</v>
      </c>
      <c r="B6" s="179" t="s">
        <v>3</v>
      </c>
      <c r="C6" s="179" t="s">
        <v>4</v>
      </c>
      <c r="D6" s="179" t="s">
        <v>5</v>
      </c>
      <c r="E6" s="179" t="s">
        <v>6</v>
      </c>
      <c r="F6" s="172" t="s">
        <v>7</v>
      </c>
      <c r="G6" s="172"/>
      <c r="H6" s="172"/>
      <c r="I6" s="179" t="s">
        <v>8</v>
      </c>
      <c r="J6" s="180" t="s">
        <v>9</v>
      </c>
      <c r="K6" s="180"/>
      <c r="L6" s="180"/>
      <c r="M6" s="172" t="s">
        <v>10</v>
      </c>
      <c r="N6" s="172"/>
      <c r="O6" s="172"/>
      <c r="P6" s="172"/>
      <c r="Q6" s="172"/>
      <c r="R6" s="172"/>
      <c r="S6" s="172"/>
      <c r="T6" s="8" t="s">
        <v>11</v>
      </c>
      <c r="U6" s="173" t="s">
        <v>12</v>
      </c>
      <c r="V6" s="173"/>
      <c r="W6" s="173"/>
      <c r="X6" s="173"/>
      <c r="Y6" s="173"/>
      <c r="Z6" s="173"/>
      <c r="AA6" s="174" t="s">
        <v>13</v>
      </c>
      <c r="AB6" s="174"/>
      <c r="AC6" s="174"/>
      <c r="AD6" s="174"/>
      <c r="AE6" s="175"/>
      <c r="AF6" s="2"/>
    </row>
    <row r="7" spans="1:32" s="6" customFormat="1" ht="21.75" customHeight="1">
      <c r="A7" s="162"/>
      <c r="B7" s="162"/>
      <c r="C7" s="162"/>
      <c r="D7" s="162"/>
      <c r="E7" s="162"/>
      <c r="F7" s="162" t="s">
        <v>14</v>
      </c>
      <c r="G7" s="162" t="s">
        <v>15</v>
      </c>
      <c r="H7" s="162" t="s">
        <v>16</v>
      </c>
      <c r="I7" s="162"/>
      <c r="J7" s="162" t="s">
        <v>17</v>
      </c>
      <c r="K7" s="162" t="s">
        <v>18</v>
      </c>
      <c r="L7" s="162" t="s">
        <v>19</v>
      </c>
      <c r="M7" s="162" t="s">
        <v>20</v>
      </c>
      <c r="N7" s="162" t="s">
        <v>21</v>
      </c>
      <c r="O7" s="162" t="s">
        <v>22</v>
      </c>
      <c r="P7" s="162" t="s">
        <v>23</v>
      </c>
      <c r="Q7" s="162" t="s">
        <v>24</v>
      </c>
      <c r="R7" s="162" t="s">
        <v>25</v>
      </c>
      <c r="S7" s="162" t="s">
        <v>26</v>
      </c>
      <c r="T7" s="162" t="s">
        <v>27</v>
      </c>
      <c r="U7" s="171" t="s">
        <v>28</v>
      </c>
      <c r="V7" s="171"/>
      <c r="W7" s="171"/>
      <c r="X7" s="171"/>
      <c r="Y7" s="162" t="s">
        <v>29</v>
      </c>
      <c r="Z7" s="162" t="s">
        <v>30</v>
      </c>
      <c r="AA7" s="162" t="s">
        <v>31</v>
      </c>
      <c r="AB7" s="162" t="s">
        <v>32</v>
      </c>
      <c r="AC7" s="162" t="s">
        <v>33</v>
      </c>
      <c r="AD7" s="162" t="s">
        <v>34</v>
      </c>
      <c r="AE7" s="163" t="s">
        <v>35</v>
      </c>
      <c r="AF7" s="7"/>
    </row>
    <row r="8" spans="1:32" s="6" customFormat="1" ht="96.75" customHeight="1">
      <c r="A8" s="162"/>
      <c r="B8" s="162"/>
      <c r="C8" s="162"/>
      <c r="D8" s="162"/>
      <c r="E8" s="162"/>
      <c r="F8" s="162"/>
      <c r="G8" s="162"/>
      <c r="H8" s="162"/>
      <c r="I8" s="162"/>
      <c r="J8" s="162"/>
      <c r="K8" s="162"/>
      <c r="L8" s="162"/>
      <c r="M8" s="162"/>
      <c r="N8" s="162"/>
      <c r="O8" s="162"/>
      <c r="P8" s="162"/>
      <c r="Q8" s="162"/>
      <c r="R8" s="162"/>
      <c r="S8" s="162"/>
      <c r="T8" s="162"/>
      <c r="U8" s="101" t="s">
        <v>36</v>
      </c>
      <c r="V8" s="101" t="s">
        <v>37</v>
      </c>
      <c r="W8" s="101" t="s">
        <v>38</v>
      </c>
      <c r="X8" s="101" t="s">
        <v>39</v>
      </c>
      <c r="Y8" s="162"/>
      <c r="Z8" s="162"/>
      <c r="AA8" s="162"/>
      <c r="AB8" s="162"/>
      <c r="AC8" s="162"/>
      <c r="AD8" s="162"/>
      <c r="AE8" s="163"/>
      <c r="AF8" s="7"/>
    </row>
    <row r="9" spans="1:32" s="6" customFormat="1" ht="68.25" customHeight="1">
      <c r="A9" s="96" t="s">
        <v>40</v>
      </c>
      <c r="B9" s="135" t="s">
        <v>41</v>
      </c>
      <c r="C9" s="97" t="s">
        <v>42</v>
      </c>
      <c r="D9" s="97" t="s">
        <v>43</v>
      </c>
      <c r="E9" s="98" t="s">
        <v>640</v>
      </c>
      <c r="F9" s="97" t="s">
        <v>44</v>
      </c>
      <c r="G9" s="97" t="s">
        <v>45</v>
      </c>
      <c r="H9" s="97" t="s">
        <v>738</v>
      </c>
      <c r="I9" s="97" t="s">
        <v>47</v>
      </c>
      <c r="J9" s="97" t="s">
        <v>48</v>
      </c>
      <c r="K9" s="97" t="s">
        <v>48</v>
      </c>
      <c r="L9" s="97" t="s">
        <v>49</v>
      </c>
      <c r="M9" s="98">
        <v>6</v>
      </c>
      <c r="N9" s="98">
        <v>3</v>
      </c>
      <c r="O9" s="103">
        <f t="shared" ref="O9:O54" si="0">+M9*N9</f>
        <v>18</v>
      </c>
      <c r="P9" s="103" t="str">
        <f t="shared" ref="P9:P80" si="1">+IF(O9&gt;=24,"Muy Alto (MA)",IF(O9&gt;=10,"Alto (A)",IF(O9&gt;=6,"Medio (M)",IF(O9&gt;=2,"Bajo (B)"))))</f>
        <v>Alto (A)</v>
      </c>
      <c r="Q9" s="103">
        <v>25</v>
      </c>
      <c r="R9" s="103">
        <f t="shared" ref="R9:R82" si="2">+O9*Q9</f>
        <v>450</v>
      </c>
      <c r="S9" s="103" t="str">
        <f t="shared" ref="S9:S65" si="3">IF(R9&lt;=20,"IV",IF(R9&gt;=600,"I",IF(R9&gt;=150,"II",IF(R9&gt;=40,"III",IF(R9&gt;=20,"IV")*IF(R9&lt;=20,"IV")))))</f>
        <v>II</v>
      </c>
      <c r="T9" s="104" t="str">
        <f t="shared" ref="T9:T65" si="4">+IF(S9="I","No Aceptable",IF(S9="II","No Aceptable o Aceptable con control especifico",IF(S9="III","Mejorable",IF(S9="IV","Aceptable"))))</f>
        <v>No Aceptable o Aceptable con control especifico</v>
      </c>
      <c r="U9" s="105">
        <v>10</v>
      </c>
      <c r="V9" s="98">
        <v>0</v>
      </c>
      <c r="W9" s="98">
        <v>0</v>
      </c>
      <c r="X9" s="103">
        <f t="shared" ref="X9:X82" si="5">SUM(U9:W9)</f>
        <v>10</v>
      </c>
      <c r="Y9" s="96" t="s">
        <v>50</v>
      </c>
      <c r="Z9" s="96" t="s">
        <v>51</v>
      </c>
      <c r="AA9" s="97" t="s">
        <v>52</v>
      </c>
      <c r="AB9" s="97" t="s">
        <v>52</v>
      </c>
      <c r="AC9" s="97" t="s">
        <v>53</v>
      </c>
      <c r="AD9" s="97" t="s">
        <v>54</v>
      </c>
      <c r="AE9" s="76" t="s">
        <v>52</v>
      </c>
      <c r="AF9" s="7"/>
    </row>
    <row r="10" spans="1:32" s="80" customFormat="1" ht="68.25" customHeight="1">
      <c r="A10" s="75" t="s">
        <v>40</v>
      </c>
      <c r="B10" s="136" t="s">
        <v>41</v>
      </c>
      <c r="C10" s="76" t="s">
        <v>42</v>
      </c>
      <c r="D10" s="76" t="s">
        <v>43</v>
      </c>
      <c r="E10" s="98" t="s">
        <v>640</v>
      </c>
      <c r="F10" s="76" t="s">
        <v>722</v>
      </c>
      <c r="G10" s="76" t="s">
        <v>45</v>
      </c>
      <c r="H10" s="76" t="s">
        <v>723</v>
      </c>
      <c r="I10" s="76" t="s">
        <v>56</v>
      </c>
      <c r="J10" s="76" t="s">
        <v>48</v>
      </c>
      <c r="K10" s="76" t="s">
        <v>57</v>
      </c>
      <c r="L10" s="76" t="s">
        <v>49</v>
      </c>
      <c r="M10" s="77">
        <v>6</v>
      </c>
      <c r="N10" s="77">
        <v>2</v>
      </c>
      <c r="O10" s="94">
        <f t="shared" si="0"/>
        <v>12</v>
      </c>
      <c r="P10" s="94" t="str">
        <f t="shared" si="1"/>
        <v>Alto (A)</v>
      </c>
      <c r="Q10" s="94">
        <v>25</v>
      </c>
      <c r="R10" s="94">
        <f t="shared" si="2"/>
        <v>300</v>
      </c>
      <c r="S10" s="94" t="str">
        <f t="shared" si="3"/>
        <v>II</v>
      </c>
      <c r="T10" s="95" t="str">
        <f t="shared" si="4"/>
        <v>No Aceptable o Aceptable con control especifico</v>
      </c>
      <c r="U10" s="78">
        <v>10</v>
      </c>
      <c r="V10" s="77">
        <v>0</v>
      </c>
      <c r="W10" s="77">
        <v>0</v>
      </c>
      <c r="X10" s="94">
        <f t="shared" si="5"/>
        <v>10</v>
      </c>
      <c r="Y10" s="75" t="s">
        <v>50</v>
      </c>
      <c r="Z10" s="75" t="s">
        <v>58</v>
      </c>
      <c r="AA10" s="76" t="s">
        <v>52</v>
      </c>
      <c r="AB10" s="76" t="s">
        <v>52</v>
      </c>
      <c r="AC10" s="76" t="s">
        <v>726</v>
      </c>
      <c r="AD10" s="76" t="s">
        <v>739</v>
      </c>
      <c r="AE10" s="76" t="s">
        <v>52</v>
      </c>
      <c r="AF10" s="79"/>
    </row>
    <row r="11" spans="1:32" s="80" customFormat="1" ht="68.25" customHeight="1">
      <c r="A11" s="75" t="s">
        <v>40</v>
      </c>
      <c r="B11" s="136" t="s">
        <v>41</v>
      </c>
      <c r="C11" s="76" t="s">
        <v>42</v>
      </c>
      <c r="D11" s="76" t="s">
        <v>43</v>
      </c>
      <c r="E11" s="98" t="s">
        <v>640</v>
      </c>
      <c r="F11" s="76" t="s">
        <v>59</v>
      </c>
      <c r="G11" s="76" t="s">
        <v>60</v>
      </c>
      <c r="H11" s="76" t="s">
        <v>61</v>
      </c>
      <c r="I11" s="76" t="s">
        <v>62</v>
      </c>
      <c r="J11" s="76" t="s">
        <v>48</v>
      </c>
      <c r="K11" s="76" t="s">
        <v>63</v>
      </c>
      <c r="L11" s="76" t="s">
        <v>64</v>
      </c>
      <c r="M11" s="77">
        <v>2</v>
      </c>
      <c r="N11" s="77">
        <v>2</v>
      </c>
      <c r="O11" s="94">
        <f t="shared" si="0"/>
        <v>4</v>
      </c>
      <c r="P11" s="94" t="str">
        <f t="shared" si="1"/>
        <v>Bajo (B)</v>
      </c>
      <c r="Q11" s="94">
        <v>25</v>
      </c>
      <c r="R11" s="94">
        <f t="shared" si="2"/>
        <v>100</v>
      </c>
      <c r="S11" s="94" t="str">
        <f t="shared" si="3"/>
        <v>III</v>
      </c>
      <c r="T11" s="95" t="str">
        <f t="shared" si="4"/>
        <v>Mejorable</v>
      </c>
      <c r="U11" s="78">
        <v>10</v>
      </c>
      <c r="V11" s="77">
        <v>0</v>
      </c>
      <c r="W11" s="77">
        <v>0</v>
      </c>
      <c r="X11" s="94">
        <f t="shared" si="5"/>
        <v>10</v>
      </c>
      <c r="Y11" s="75" t="s">
        <v>65</v>
      </c>
      <c r="Z11" s="75" t="s">
        <v>66</v>
      </c>
      <c r="AA11" s="76" t="s">
        <v>52</v>
      </c>
      <c r="AB11" s="76" t="s">
        <v>52</v>
      </c>
      <c r="AC11" s="76" t="s">
        <v>67</v>
      </c>
      <c r="AD11" s="76" t="s">
        <v>68</v>
      </c>
      <c r="AE11" s="76" t="s">
        <v>52</v>
      </c>
      <c r="AF11" s="79"/>
    </row>
    <row r="12" spans="1:32" s="80" customFormat="1" ht="68.25" customHeight="1">
      <c r="A12" s="75" t="s">
        <v>40</v>
      </c>
      <c r="B12" s="136" t="s">
        <v>41</v>
      </c>
      <c r="C12" s="76" t="s">
        <v>42</v>
      </c>
      <c r="D12" s="76" t="s">
        <v>43</v>
      </c>
      <c r="E12" s="98" t="s">
        <v>640</v>
      </c>
      <c r="F12" s="81" t="s">
        <v>69</v>
      </c>
      <c r="G12" s="76" t="s">
        <v>60</v>
      </c>
      <c r="H12" s="81" t="s">
        <v>70</v>
      </c>
      <c r="I12" s="81" t="s">
        <v>71</v>
      </c>
      <c r="J12" s="81" t="s">
        <v>48</v>
      </c>
      <c r="K12" s="81" t="s">
        <v>48</v>
      </c>
      <c r="L12" s="81" t="s">
        <v>48</v>
      </c>
      <c r="M12" s="77">
        <v>2</v>
      </c>
      <c r="N12" s="77">
        <v>3</v>
      </c>
      <c r="O12" s="103">
        <f t="shared" si="0"/>
        <v>6</v>
      </c>
      <c r="P12" s="103" t="str">
        <f t="shared" si="1"/>
        <v>Medio (M)</v>
      </c>
      <c r="Q12" s="103">
        <v>25</v>
      </c>
      <c r="R12" s="103">
        <f t="shared" si="2"/>
        <v>150</v>
      </c>
      <c r="S12" s="103" t="str">
        <f t="shared" si="3"/>
        <v>II</v>
      </c>
      <c r="T12" s="104" t="str">
        <f t="shared" si="4"/>
        <v>No Aceptable o Aceptable con control especifico</v>
      </c>
      <c r="U12" s="78">
        <v>10</v>
      </c>
      <c r="V12" s="77">
        <v>0</v>
      </c>
      <c r="W12" s="77">
        <v>0</v>
      </c>
      <c r="X12" s="103">
        <f t="shared" si="5"/>
        <v>10</v>
      </c>
      <c r="Y12" s="82" t="s">
        <v>72</v>
      </c>
      <c r="Z12" s="75" t="s">
        <v>73</v>
      </c>
      <c r="AA12" s="76" t="s">
        <v>52</v>
      </c>
      <c r="AB12" s="76" t="s">
        <v>52</v>
      </c>
      <c r="AC12" s="76" t="s">
        <v>74</v>
      </c>
      <c r="AD12" s="76" t="s">
        <v>75</v>
      </c>
      <c r="AE12" s="76" t="s">
        <v>52</v>
      </c>
      <c r="AF12" s="79"/>
    </row>
    <row r="13" spans="1:32" s="80" customFormat="1" ht="68.25" customHeight="1">
      <c r="A13" s="75" t="s">
        <v>40</v>
      </c>
      <c r="B13" s="136" t="s">
        <v>41</v>
      </c>
      <c r="C13" s="76" t="s">
        <v>42</v>
      </c>
      <c r="D13" s="76" t="s">
        <v>43</v>
      </c>
      <c r="E13" s="98" t="s">
        <v>640</v>
      </c>
      <c r="F13" s="76" t="s">
        <v>76</v>
      </c>
      <c r="G13" s="76" t="s">
        <v>77</v>
      </c>
      <c r="H13" s="76" t="s">
        <v>78</v>
      </c>
      <c r="I13" s="76" t="s">
        <v>79</v>
      </c>
      <c r="J13" s="76" t="s">
        <v>48</v>
      </c>
      <c r="K13" s="76" t="s">
        <v>48</v>
      </c>
      <c r="L13" s="76" t="s">
        <v>48</v>
      </c>
      <c r="M13" s="77">
        <v>2</v>
      </c>
      <c r="N13" s="77">
        <v>2</v>
      </c>
      <c r="O13" s="94">
        <f t="shared" si="0"/>
        <v>4</v>
      </c>
      <c r="P13" s="94" t="str">
        <f t="shared" si="1"/>
        <v>Bajo (B)</v>
      </c>
      <c r="Q13" s="94">
        <v>25</v>
      </c>
      <c r="R13" s="94">
        <f t="shared" si="2"/>
        <v>100</v>
      </c>
      <c r="S13" s="94" t="str">
        <f t="shared" si="3"/>
        <v>III</v>
      </c>
      <c r="T13" s="95" t="str">
        <f t="shared" si="4"/>
        <v>Mejorable</v>
      </c>
      <c r="U13" s="78">
        <v>10</v>
      </c>
      <c r="V13" s="77">
        <v>0</v>
      </c>
      <c r="W13" s="77">
        <v>0</v>
      </c>
      <c r="X13" s="94">
        <f t="shared" si="5"/>
        <v>10</v>
      </c>
      <c r="Y13" s="75" t="s">
        <v>79</v>
      </c>
      <c r="Z13" s="83" t="s">
        <v>80</v>
      </c>
      <c r="AA13" s="76" t="s">
        <v>81</v>
      </c>
      <c r="AB13" s="76" t="s">
        <v>82</v>
      </c>
      <c r="AC13" s="76" t="s">
        <v>81</v>
      </c>
      <c r="AD13" s="76" t="s">
        <v>83</v>
      </c>
      <c r="AE13" s="76" t="s">
        <v>52</v>
      </c>
      <c r="AF13" s="79"/>
    </row>
    <row r="14" spans="1:32" s="80" customFormat="1" ht="68.25" customHeight="1">
      <c r="A14" s="75" t="s">
        <v>40</v>
      </c>
      <c r="B14" s="136" t="s">
        <v>41</v>
      </c>
      <c r="C14" s="76" t="s">
        <v>84</v>
      </c>
      <c r="D14" s="76" t="s">
        <v>85</v>
      </c>
      <c r="E14" s="98" t="s">
        <v>640</v>
      </c>
      <c r="F14" s="76" t="s">
        <v>86</v>
      </c>
      <c r="G14" s="76" t="s">
        <v>45</v>
      </c>
      <c r="H14" s="76" t="s">
        <v>87</v>
      </c>
      <c r="I14" s="76" t="s">
        <v>88</v>
      </c>
      <c r="J14" s="76" t="s">
        <v>48</v>
      </c>
      <c r="K14" s="76" t="s">
        <v>48</v>
      </c>
      <c r="L14" s="76" t="s">
        <v>89</v>
      </c>
      <c r="M14" s="77">
        <v>6</v>
      </c>
      <c r="N14" s="77">
        <v>3</v>
      </c>
      <c r="O14" s="94">
        <f t="shared" si="0"/>
        <v>18</v>
      </c>
      <c r="P14" s="94" t="str">
        <f t="shared" si="1"/>
        <v>Alto (A)</v>
      </c>
      <c r="Q14" s="94">
        <v>25</v>
      </c>
      <c r="R14" s="94">
        <f t="shared" si="2"/>
        <v>450</v>
      </c>
      <c r="S14" s="94" t="str">
        <f t="shared" si="3"/>
        <v>II</v>
      </c>
      <c r="T14" s="95" t="str">
        <f t="shared" si="4"/>
        <v>No Aceptable o Aceptable con control especifico</v>
      </c>
      <c r="U14" s="78">
        <v>10</v>
      </c>
      <c r="V14" s="77">
        <v>0</v>
      </c>
      <c r="W14" s="77">
        <v>0</v>
      </c>
      <c r="X14" s="94">
        <f t="shared" si="5"/>
        <v>10</v>
      </c>
      <c r="Y14" s="75" t="s">
        <v>90</v>
      </c>
      <c r="Z14" s="75" t="s">
        <v>51</v>
      </c>
      <c r="AA14" s="76" t="s">
        <v>52</v>
      </c>
      <c r="AB14" s="76" t="s">
        <v>52</v>
      </c>
      <c r="AC14" s="76" t="s">
        <v>52</v>
      </c>
      <c r="AD14" s="76" t="s">
        <v>91</v>
      </c>
      <c r="AE14" s="76" t="s">
        <v>52</v>
      </c>
    </row>
    <row r="15" spans="1:32" s="80" customFormat="1" ht="68.25" customHeight="1">
      <c r="A15" s="75" t="s">
        <v>40</v>
      </c>
      <c r="B15" s="136" t="s">
        <v>41</v>
      </c>
      <c r="C15" s="76" t="s">
        <v>84</v>
      </c>
      <c r="D15" s="76" t="s">
        <v>85</v>
      </c>
      <c r="E15" s="98" t="s">
        <v>640</v>
      </c>
      <c r="F15" s="76" t="s">
        <v>92</v>
      </c>
      <c r="G15" s="76" t="s">
        <v>93</v>
      </c>
      <c r="H15" s="76" t="s">
        <v>94</v>
      </c>
      <c r="I15" s="76" t="s">
        <v>95</v>
      </c>
      <c r="J15" s="76" t="s">
        <v>48</v>
      </c>
      <c r="K15" s="76" t="s">
        <v>48</v>
      </c>
      <c r="L15" s="76" t="s">
        <v>96</v>
      </c>
      <c r="M15" s="77">
        <v>2</v>
      </c>
      <c r="N15" s="77">
        <v>3</v>
      </c>
      <c r="O15" s="103">
        <f t="shared" si="0"/>
        <v>6</v>
      </c>
      <c r="P15" s="103" t="str">
        <f t="shared" si="1"/>
        <v>Medio (M)</v>
      </c>
      <c r="Q15" s="103">
        <v>25</v>
      </c>
      <c r="R15" s="103">
        <f t="shared" si="2"/>
        <v>150</v>
      </c>
      <c r="S15" s="103" t="str">
        <f t="shared" si="3"/>
        <v>II</v>
      </c>
      <c r="T15" s="104" t="str">
        <f t="shared" si="4"/>
        <v>No Aceptable o Aceptable con control especifico</v>
      </c>
      <c r="U15" s="78">
        <v>10</v>
      </c>
      <c r="V15" s="77">
        <v>0</v>
      </c>
      <c r="W15" s="77">
        <v>0</v>
      </c>
      <c r="X15" s="103">
        <f t="shared" si="5"/>
        <v>10</v>
      </c>
      <c r="Y15" s="75" t="s">
        <v>50</v>
      </c>
      <c r="Z15" s="75" t="s">
        <v>740</v>
      </c>
      <c r="AA15" s="76" t="s">
        <v>52</v>
      </c>
      <c r="AB15" s="76" t="s">
        <v>52</v>
      </c>
      <c r="AC15" s="76" t="s">
        <v>52</v>
      </c>
      <c r="AD15" s="76" t="s">
        <v>98</v>
      </c>
      <c r="AE15" s="76" t="s">
        <v>52</v>
      </c>
    </row>
    <row r="16" spans="1:32" s="80" customFormat="1" ht="68.25" customHeight="1">
      <c r="A16" s="75" t="s">
        <v>40</v>
      </c>
      <c r="B16" s="136" t="s">
        <v>41</v>
      </c>
      <c r="C16" s="76" t="s">
        <v>84</v>
      </c>
      <c r="D16" s="76" t="s">
        <v>85</v>
      </c>
      <c r="E16" s="98" t="s">
        <v>640</v>
      </c>
      <c r="F16" s="76" t="s">
        <v>99</v>
      </c>
      <c r="G16" s="76" t="s">
        <v>77</v>
      </c>
      <c r="H16" s="76" t="s">
        <v>100</v>
      </c>
      <c r="I16" s="76" t="s">
        <v>101</v>
      </c>
      <c r="J16" s="76" t="s">
        <v>48</v>
      </c>
      <c r="K16" s="76" t="s">
        <v>48</v>
      </c>
      <c r="L16" s="76" t="s">
        <v>48</v>
      </c>
      <c r="M16" s="77">
        <v>6</v>
      </c>
      <c r="N16" s="77">
        <v>3</v>
      </c>
      <c r="O16" s="94">
        <f t="shared" si="0"/>
        <v>18</v>
      </c>
      <c r="P16" s="94" t="str">
        <f t="shared" si="1"/>
        <v>Alto (A)</v>
      </c>
      <c r="Q16" s="94">
        <v>25</v>
      </c>
      <c r="R16" s="94">
        <f t="shared" si="2"/>
        <v>450</v>
      </c>
      <c r="S16" s="94" t="str">
        <f t="shared" si="3"/>
        <v>II</v>
      </c>
      <c r="T16" s="95" t="str">
        <f t="shared" si="4"/>
        <v>No Aceptable o Aceptable con control especifico</v>
      </c>
      <c r="U16" s="78">
        <v>10</v>
      </c>
      <c r="V16" s="77">
        <v>0</v>
      </c>
      <c r="W16" s="77">
        <v>0</v>
      </c>
      <c r="X16" s="94">
        <f t="shared" si="5"/>
        <v>10</v>
      </c>
      <c r="Y16" s="75" t="s">
        <v>102</v>
      </c>
      <c r="Z16" s="75" t="s">
        <v>103</v>
      </c>
      <c r="AA16" s="76" t="s">
        <v>52</v>
      </c>
      <c r="AB16" s="76" t="s">
        <v>52</v>
      </c>
      <c r="AC16" s="76" t="s">
        <v>104</v>
      </c>
      <c r="AD16" s="76" t="s">
        <v>105</v>
      </c>
      <c r="AE16" s="76" t="s">
        <v>52</v>
      </c>
    </row>
    <row r="17" spans="1:31" s="80" customFormat="1" ht="68.25" customHeight="1">
      <c r="A17" s="75" t="s">
        <v>40</v>
      </c>
      <c r="B17" s="136" t="s">
        <v>41</v>
      </c>
      <c r="C17" s="76" t="s">
        <v>84</v>
      </c>
      <c r="D17" s="76" t="s">
        <v>85</v>
      </c>
      <c r="E17" s="98" t="s">
        <v>640</v>
      </c>
      <c r="F17" s="76" t="s">
        <v>106</v>
      </c>
      <c r="G17" s="76" t="s">
        <v>107</v>
      </c>
      <c r="H17" s="76" t="s">
        <v>108</v>
      </c>
      <c r="I17" s="76" t="s">
        <v>109</v>
      </c>
      <c r="J17" s="76" t="s">
        <v>48</v>
      </c>
      <c r="K17" s="76" t="s">
        <v>48</v>
      </c>
      <c r="L17" s="76" t="s">
        <v>48</v>
      </c>
      <c r="M17" s="77">
        <v>2</v>
      </c>
      <c r="N17" s="77">
        <v>3</v>
      </c>
      <c r="O17" s="94">
        <f t="shared" si="0"/>
        <v>6</v>
      </c>
      <c r="P17" s="94" t="str">
        <f t="shared" si="1"/>
        <v>Medio (M)</v>
      </c>
      <c r="Q17" s="94">
        <v>25</v>
      </c>
      <c r="R17" s="94">
        <f t="shared" si="2"/>
        <v>150</v>
      </c>
      <c r="S17" s="94" t="str">
        <f t="shared" si="3"/>
        <v>II</v>
      </c>
      <c r="T17" s="95" t="str">
        <f t="shared" si="4"/>
        <v>No Aceptable o Aceptable con control especifico</v>
      </c>
      <c r="U17" s="78">
        <v>10</v>
      </c>
      <c r="V17" s="77">
        <v>0</v>
      </c>
      <c r="W17" s="77">
        <v>0</v>
      </c>
      <c r="X17" s="94">
        <f t="shared" si="5"/>
        <v>10</v>
      </c>
      <c r="Y17" s="75" t="s">
        <v>109</v>
      </c>
      <c r="Z17" s="75" t="s">
        <v>110</v>
      </c>
      <c r="AA17" s="76" t="s">
        <v>52</v>
      </c>
      <c r="AB17" s="76" t="s">
        <v>52</v>
      </c>
      <c r="AC17" s="76" t="s">
        <v>52</v>
      </c>
      <c r="AD17" s="76" t="s">
        <v>111</v>
      </c>
      <c r="AE17" s="76" t="s">
        <v>731</v>
      </c>
    </row>
    <row r="18" spans="1:31" s="80" customFormat="1" ht="68.25" customHeight="1">
      <c r="A18" s="75" t="s">
        <v>40</v>
      </c>
      <c r="B18" s="124" t="s">
        <v>112</v>
      </c>
      <c r="C18" s="76" t="s">
        <v>113</v>
      </c>
      <c r="D18" s="76" t="s">
        <v>114</v>
      </c>
      <c r="E18" s="98" t="s">
        <v>640</v>
      </c>
      <c r="F18" s="76" t="s">
        <v>115</v>
      </c>
      <c r="G18" s="76" t="s">
        <v>77</v>
      </c>
      <c r="H18" s="76" t="s">
        <v>100</v>
      </c>
      <c r="I18" s="76" t="s">
        <v>101</v>
      </c>
      <c r="J18" s="76" t="s">
        <v>48</v>
      </c>
      <c r="K18" s="76" t="s">
        <v>48</v>
      </c>
      <c r="L18" s="76" t="s">
        <v>48</v>
      </c>
      <c r="M18" s="77">
        <v>2</v>
      </c>
      <c r="N18" s="77">
        <v>3</v>
      </c>
      <c r="O18" s="94">
        <f t="shared" ref="O18" si="6">+M18*N18</f>
        <v>6</v>
      </c>
      <c r="P18" s="94" t="str">
        <f t="shared" ref="P18" si="7">+IF(O18&gt;=24,"Muy Alto (MA)",IF(O18&gt;=10,"Alto (A)",IF(O18&gt;=6,"Medio (M)",IF(O18&gt;=2,"Bajo (B)"))))</f>
        <v>Medio (M)</v>
      </c>
      <c r="Q18" s="94">
        <v>25</v>
      </c>
      <c r="R18" s="94">
        <f t="shared" ref="R18" si="8">+O18*Q18</f>
        <v>150</v>
      </c>
      <c r="S18" s="94" t="str">
        <f t="shared" ref="S18" si="9">IF(R18&lt;=20,"IV",IF(R18&gt;=600,"I",IF(R18&gt;=150,"II",IF(R18&gt;=40,"III",IF(R18&gt;=20,"IV")*IF(R18&lt;=20,"IV")))))</f>
        <v>II</v>
      </c>
      <c r="T18" s="95" t="str">
        <f t="shared" ref="T18" si="10">+IF(S18="I","No Aceptable",IF(S18="II","No Aceptable o Aceptable con control especifico",IF(S18="III","Mejorable",IF(S18="IV","Aceptable"))))</f>
        <v>No Aceptable o Aceptable con control especifico</v>
      </c>
      <c r="U18" s="78">
        <v>0</v>
      </c>
      <c r="V18" s="77">
        <v>0</v>
      </c>
      <c r="W18" s="77">
        <v>5</v>
      </c>
      <c r="X18" s="94">
        <f t="shared" si="5"/>
        <v>5</v>
      </c>
      <c r="Y18" s="75" t="s">
        <v>102</v>
      </c>
      <c r="Z18" s="75" t="s">
        <v>103</v>
      </c>
      <c r="AA18" s="76" t="s">
        <v>52</v>
      </c>
      <c r="AB18" s="76" t="s">
        <v>52</v>
      </c>
      <c r="AC18" s="76" t="s">
        <v>104</v>
      </c>
      <c r="AD18" s="76" t="s">
        <v>105</v>
      </c>
      <c r="AE18" s="76" t="s">
        <v>52</v>
      </c>
    </row>
    <row r="19" spans="1:31" s="80" customFormat="1" ht="68.25" customHeight="1">
      <c r="A19" s="75" t="s">
        <v>40</v>
      </c>
      <c r="B19" s="124" t="s">
        <v>112</v>
      </c>
      <c r="C19" s="76" t="s">
        <v>113</v>
      </c>
      <c r="D19" s="76" t="s">
        <v>114</v>
      </c>
      <c r="E19" s="98" t="s">
        <v>640</v>
      </c>
      <c r="F19" s="76" t="s">
        <v>116</v>
      </c>
      <c r="G19" s="76" t="s">
        <v>117</v>
      </c>
      <c r="H19" s="76" t="s">
        <v>118</v>
      </c>
      <c r="I19" s="76" t="s">
        <v>119</v>
      </c>
      <c r="J19" s="76" t="s">
        <v>120</v>
      </c>
      <c r="K19" s="76" t="s">
        <v>121</v>
      </c>
      <c r="L19" s="76" t="s">
        <v>122</v>
      </c>
      <c r="M19" s="84">
        <v>2</v>
      </c>
      <c r="N19" s="84">
        <v>3</v>
      </c>
      <c r="O19" s="103">
        <f t="shared" si="0"/>
        <v>6</v>
      </c>
      <c r="P19" s="103" t="str">
        <f t="shared" si="1"/>
        <v>Medio (M)</v>
      </c>
      <c r="Q19" s="103">
        <v>25</v>
      </c>
      <c r="R19" s="103">
        <f t="shared" si="2"/>
        <v>150</v>
      </c>
      <c r="S19" s="103" t="str">
        <f t="shared" si="3"/>
        <v>II</v>
      </c>
      <c r="T19" s="104" t="str">
        <f t="shared" si="4"/>
        <v>No Aceptable o Aceptable con control especifico</v>
      </c>
      <c r="U19" s="78">
        <v>0</v>
      </c>
      <c r="V19" s="77">
        <v>0</v>
      </c>
      <c r="W19" s="77">
        <v>5</v>
      </c>
      <c r="X19" s="103">
        <f t="shared" si="5"/>
        <v>5</v>
      </c>
      <c r="Y19" s="83" t="s">
        <v>123</v>
      </c>
      <c r="Z19" s="83" t="s">
        <v>124</v>
      </c>
      <c r="AA19" s="81" t="s">
        <v>52</v>
      </c>
      <c r="AB19" s="81" t="s">
        <v>52</v>
      </c>
      <c r="AC19" s="81" t="s">
        <v>52</v>
      </c>
      <c r="AD19" s="85" t="s">
        <v>125</v>
      </c>
      <c r="AE19" s="85" t="s">
        <v>730</v>
      </c>
    </row>
    <row r="20" spans="1:31" s="80" customFormat="1" ht="68.25" customHeight="1">
      <c r="A20" s="75" t="s">
        <v>40</v>
      </c>
      <c r="B20" s="141" t="s">
        <v>126</v>
      </c>
      <c r="C20" s="76" t="s">
        <v>127</v>
      </c>
      <c r="D20" s="85" t="s">
        <v>128</v>
      </c>
      <c r="E20" s="98" t="s">
        <v>640</v>
      </c>
      <c r="F20" s="85" t="s">
        <v>129</v>
      </c>
      <c r="G20" s="97" t="s">
        <v>77</v>
      </c>
      <c r="H20" s="97" t="s">
        <v>130</v>
      </c>
      <c r="I20" s="97" t="s">
        <v>131</v>
      </c>
      <c r="J20" s="97" t="s">
        <v>48</v>
      </c>
      <c r="K20" s="97" t="s">
        <v>48</v>
      </c>
      <c r="L20" s="97" t="s">
        <v>132</v>
      </c>
      <c r="M20" s="98">
        <v>6</v>
      </c>
      <c r="N20" s="98">
        <v>3</v>
      </c>
      <c r="O20" s="94">
        <f t="shared" si="0"/>
        <v>18</v>
      </c>
      <c r="P20" s="94" t="str">
        <f t="shared" si="1"/>
        <v>Alto (A)</v>
      </c>
      <c r="Q20" s="94">
        <v>25</v>
      </c>
      <c r="R20" s="94">
        <f t="shared" si="2"/>
        <v>450</v>
      </c>
      <c r="S20" s="94" t="str">
        <f t="shared" si="3"/>
        <v>II</v>
      </c>
      <c r="T20" s="95" t="str">
        <f t="shared" si="4"/>
        <v>No Aceptable o Aceptable con control especifico</v>
      </c>
      <c r="U20" s="78">
        <v>2</v>
      </c>
      <c r="V20" s="78">
        <v>0</v>
      </c>
      <c r="W20" s="78">
        <v>0</v>
      </c>
      <c r="X20" s="94">
        <f t="shared" si="5"/>
        <v>2</v>
      </c>
      <c r="Y20" s="83" t="s">
        <v>133</v>
      </c>
      <c r="Z20" s="97" t="s">
        <v>134</v>
      </c>
      <c r="AA20" s="97" t="s">
        <v>52</v>
      </c>
      <c r="AB20" s="97" t="s">
        <v>52</v>
      </c>
      <c r="AC20" s="97" t="s">
        <v>52</v>
      </c>
      <c r="AD20" s="97" t="s">
        <v>135</v>
      </c>
      <c r="AE20" s="161" t="s">
        <v>736</v>
      </c>
    </row>
    <row r="21" spans="1:31" s="80" customFormat="1" ht="68.25" customHeight="1">
      <c r="A21" s="75" t="s">
        <v>40</v>
      </c>
      <c r="B21" s="141" t="s">
        <v>126</v>
      </c>
      <c r="C21" s="76" t="s">
        <v>127</v>
      </c>
      <c r="D21" s="85" t="s">
        <v>128</v>
      </c>
      <c r="E21" s="98" t="s">
        <v>640</v>
      </c>
      <c r="F21" s="97" t="s">
        <v>136</v>
      </c>
      <c r="G21" s="97" t="s">
        <v>77</v>
      </c>
      <c r="H21" s="97" t="s">
        <v>137</v>
      </c>
      <c r="I21" s="97" t="s">
        <v>138</v>
      </c>
      <c r="J21" s="97" t="s">
        <v>48</v>
      </c>
      <c r="K21" s="97" t="s">
        <v>48</v>
      </c>
      <c r="L21" s="97" t="s">
        <v>132</v>
      </c>
      <c r="M21" s="98">
        <v>6</v>
      </c>
      <c r="N21" s="98">
        <v>3</v>
      </c>
      <c r="O21" s="94">
        <f t="shared" si="0"/>
        <v>18</v>
      </c>
      <c r="P21" s="94" t="str">
        <f t="shared" si="1"/>
        <v>Alto (A)</v>
      </c>
      <c r="Q21" s="94">
        <v>25</v>
      </c>
      <c r="R21" s="94">
        <f t="shared" si="2"/>
        <v>450</v>
      </c>
      <c r="S21" s="94" t="str">
        <f t="shared" si="3"/>
        <v>II</v>
      </c>
      <c r="T21" s="95" t="str">
        <f t="shared" si="4"/>
        <v>No Aceptable o Aceptable con control especifico</v>
      </c>
      <c r="U21" s="78">
        <v>2</v>
      </c>
      <c r="V21" s="78">
        <v>0</v>
      </c>
      <c r="W21" s="78">
        <v>0</v>
      </c>
      <c r="X21" s="94">
        <f t="shared" si="5"/>
        <v>2</v>
      </c>
      <c r="Y21" s="83" t="s">
        <v>133</v>
      </c>
      <c r="Z21" s="96" t="s">
        <v>51</v>
      </c>
      <c r="AA21" s="97" t="s">
        <v>52</v>
      </c>
      <c r="AB21" s="97" t="s">
        <v>52</v>
      </c>
      <c r="AC21" s="97" t="s">
        <v>52</v>
      </c>
      <c r="AD21" s="97" t="s">
        <v>139</v>
      </c>
      <c r="AE21" s="76" t="s">
        <v>732</v>
      </c>
    </row>
    <row r="22" spans="1:31" s="80" customFormat="1" ht="68.25" customHeight="1">
      <c r="A22" s="75" t="s">
        <v>40</v>
      </c>
      <c r="B22" s="141" t="s">
        <v>126</v>
      </c>
      <c r="C22" s="76" t="s">
        <v>127</v>
      </c>
      <c r="D22" s="85" t="s">
        <v>128</v>
      </c>
      <c r="E22" s="98" t="s">
        <v>640</v>
      </c>
      <c r="F22" s="97" t="s">
        <v>140</v>
      </c>
      <c r="G22" s="97" t="s">
        <v>45</v>
      </c>
      <c r="H22" s="97" t="s">
        <v>141</v>
      </c>
      <c r="I22" s="97" t="s">
        <v>142</v>
      </c>
      <c r="J22" s="97" t="s">
        <v>48</v>
      </c>
      <c r="K22" s="97" t="s">
        <v>48</v>
      </c>
      <c r="L22" s="97" t="s">
        <v>49</v>
      </c>
      <c r="M22" s="98">
        <v>6</v>
      </c>
      <c r="N22" s="98">
        <v>3</v>
      </c>
      <c r="O22" s="94">
        <f t="shared" si="0"/>
        <v>18</v>
      </c>
      <c r="P22" s="94" t="str">
        <f t="shared" si="1"/>
        <v>Alto (A)</v>
      </c>
      <c r="Q22" s="94">
        <v>25</v>
      </c>
      <c r="R22" s="94">
        <f t="shared" si="2"/>
        <v>450</v>
      </c>
      <c r="S22" s="94" t="str">
        <f t="shared" si="3"/>
        <v>II</v>
      </c>
      <c r="T22" s="95" t="str">
        <f t="shared" si="4"/>
        <v>No Aceptable o Aceptable con control especifico</v>
      </c>
      <c r="U22" s="78">
        <v>2</v>
      </c>
      <c r="V22" s="78">
        <v>0</v>
      </c>
      <c r="W22" s="78">
        <v>0</v>
      </c>
      <c r="X22" s="94">
        <f t="shared" si="5"/>
        <v>2</v>
      </c>
      <c r="Y22" s="83" t="s">
        <v>143</v>
      </c>
      <c r="Z22" s="96" t="s">
        <v>51</v>
      </c>
      <c r="AA22" s="96" t="s">
        <v>52</v>
      </c>
      <c r="AB22" s="97" t="s">
        <v>52</v>
      </c>
      <c r="AC22" s="97" t="s">
        <v>144</v>
      </c>
      <c r="AD22" s="97" t="s">
        <v>145</v>
      </c>
      <c r="AE22" s="97" t="s">
        <v>52</v>
      </c>
    </row>
    <row r="23" spans="1:31" s="80" customFormat="1" ht="68.25" customHeight="1">
      <c r="A23" s="75" t="s">
        <v>40</v>
      </c>
      <c r="B23" s="141" t="s">
        <v>126</v>
      </c>
      <c r="C23" s="76" t="s">
        <v>127</v>
      </c>
      <c r="D23" s="85" t="s">
        <v>128</v>
      </c>
      <c r="E23" s="98" t="s">
        <v>640</v>
      </c>
      <c r="F23" s="97" t="s">
        <v>146</v>
      </c>
      <c r="G23" s="97" t="s">
        <v>117</v>
      </c>
      <c r="H23" s="97" t="s">
        <v>147</v>
      </c>
      <c r="I23" s="97" t="s">
        <v>148</v>
      </c>
      <c r="J23" s="97" t="s">
        <v>48</v>
      </c>
      <c r="K23" s="97" t="s">
        <v>48</v>
      </c>
      <c r="L23" s="97" t="s">
        <v>149</v>
      </c>
      <c r="M23" s="98">
        <v>6</v>
      </c>
      <c r="N23" s="98">
        <v>2</v>
      </c>
      <c r="O23" s="94">
        <f t="shared" si="0"/>
        <v>12</v>
      </c>
      <c r="P23" s="94" t="str">
        <f t="shared" si="1"/>
        <v>Alto (A)</v>
      </c>
      <c r="Q23" s="94">
        <v>25</v>
      </c>
      <c r="R23" s="94">
        <f t="shared" si="2"/>
        <v>300</v>
      </c>
      <c r="S23" s="94" t="str">
        <f t="shared" si="3"/>
        <v>II</v>
      </c>
      <c r="T23" s="95" t="str">
        <f t="shared" si="4"/>
        <v>No Aceptable o Aceptable con control especifico</v>
      </c>
      <c r="U23" s="78">
        <v>2</v>
      </c>
      <c r="V23" s="78">
        <v>0</v>
      </c>
      <c r="W23" s="78">
        <v>0</v>
      </c>
      <c r="X23" s="94">
        <f t="shared" si="5"/>
        <v>2</v>
      </c>
      <c r="Y23" s="83" t="s">
        <v>150</v>
      </c>
      <c r="Z23" s="96" t="s">
        <v>151</v>
      </c>
      <c r="AA23" s="96" t="s">
        <v>52</v>
      </c>
      <c r="AB23" s="97" t="s">
        <v>52</v>
      </c>
      <c r="AC23" s="97" t="s">
        <v>52</v>
      </c>
      <c r="AD23" s="97" t="s">
        <v>139</v>
      </c>
      <c r="AE23" s="76" t="s">
        <v>733</v>
      </c>
    </row>
    <row r="24" spans="1:31" s="80" customFormat="1" ht="68.25" customHeight="1">
      <c r="A24" s="75" t="s">
        <v>40</v>
      </c>
      <c r="B24" s="141" t="s">
        <v>126</v>
      </c>
      <c r="C24" s="76" t="s">
        <v>127</v>
      </c>
      <c r="D24" s="85" t="s">
        <v>128</v>
      </c>
      <c r="E24" s="98" t="s">
        <v>640</v>
      </c>
      <c r="F24" s="97" t="s">
        <v>152</v>
      </c>
      <c r="G24" s="97" t="s">
        <v>77</v>
      </c>
      <c r="H24" s="97" t="s">
        <v>153</v>
      </c>
      <c r="I24" s="97" t="s">
        <v>154</v>
      </c>
      <c r="J24" s="97" t="s">
        <v>48</v>
      </c>
      <c r="K24" s="97" t="s">
        <v>48</v>
      </c>
      <c r="L24" s="97" t="s">
        <v>48</v>
      </c>
      <c r="M24" s="98">
        <v>6</v>
      </c>
      <c r="N24" s="98">
        <v>2</v>
      </c>
      <c r="O24" s="94">
        <f t="shared" si="0"/>
        <v>12</v>
      </c>
      <c r="P24" s="94" t="str">
        <f t="shared" si="1"/>
        <v>Alto (A)</v>
      </c>
      <c r="Q24" s="94">
        <v>25</v>
      </c>
      <c r="R24" s="94">
        <f t="shared" si="2"/>
        <v>300</v>
      </c>
      <c r="S24" s="94" t="str">
        <f t="shared" si="3"/>
        <v>II</v>
      </c>
      <c r="T24" s="95" t="str">
        <f t="shared" si="4"/>
        <v>No Aceptable o Aceptable con control especifico</v>
      </c>
      <c r="U24" s="78">
        <v>2</v>
      </c>
      <c r="V24" s="78">
        <v>0</v>
      </c>
      <c r="W24" s="78">
        <v>0</v>
      </c>
      <c r="X24" s="94">
        <f t="shared" si="5"/>
        <v>2</v>
      </c>
      <c r="Y24" s="83" t="s">
        <v>155</v>
      </c>
      <c r="Z24" s="96" t="s">
        <v>156</v>
      </c>
      <c r="AA24" s="96" t="s">
        <v>52</v>
      </c>
      <c r="AB24" s="97" t="s">
        <v>52</v>
      </c>
      <c r="AC24" s="97" t="s">
        <v>52</v>
      </c>
      <c r="AD24" s="97" t="s">
        <v>157</v>
      </c>
      <c r="AE24" s="97" t="s">
        <v>52</v>
      </c>
    </row>
    <row r="25" spans="1:31" s="80" customFormat="1" ht="68.25" customHeight="1">
      <c r="A25" s="75" t="s">
        <v>40</v>
      </c>
      <c r="B25" s="148" t="s">
        <v>158</v>
      </c>
      <c r="C25" s="97" t="s">
        <v>159</v>
      </c>
      <c r="D25" s="97" t="s">
        <v>160</v>
      </c>
      <c r="E25" s="98" t="s">
        <v>640</v>
      </c>
      <c r="F25" s="97" t="s">
        <v>44</v>
      </c>
      <c r="G25" s="97" t="s">
        <v>45</v>
      </c>
      <c r="H25" s="97" t="s">
        <v>46</v>
      </c>
      <c r="I25" s="97" t="s">
        <v>47</v>
      </c>
      <c r="J25" s="97" t="s">
        <v>48</v>
      </c>
      <c r="K25" s="97" t="s">
        <v>48</v>
      </c>
      <c r="L25" s="97" t="s">
        <v>49</v>
      </c>
      <c r="M25" s="98">
        <v>6</v>
      </c>
      <c r="N25" s="98">
        <v>3</v>
      </c>
      <c r="O25" s="103">
        <f t="shared" si="0"/>
        <v>18</v>
      </c>
      <c r="P25" s="103" t="str">
        <f t="shared" si="1"/>
        <v>Alto (A)</v>
      </c>
      <c r="Q25" s="103">
        <v>25</v>
      </c>
      <c r="R25" s="103">
        <f t="shared" si="2"/>
        <v>450</v>
      </c>
      <c r="S25" s="103" t="str">
        <f t="shared" si="3"/>
        <v>II</v>
      </c>
      <c r="T25" s="104" t="str">
        <f t="shared" si="4"/>
        <v>No Aceptable o Aceptable con control especifico</v>
      </c>
      <c r="U25" s="105">
        <v>1</v>
      </c>
      <c r="V25" s="98">
        <v>0</v>
      </c>
      <c r="W25" s="98">
        <v>0</v>
      </c>
      <c r="X25" s="103">
        <f t="shared" si="5"/>
        <v>1</v>
      </c>
      <c r="Y25" s="96" t="s">
        <v>50</v>
      </c>
      <c r="Z25" s="97" t="s">
        <v>51</v>
      </c>
      <c r="AA25" s="97" t="s">
        <v>52</v>
      </c>
      <c r="AB25" s="97" t="s">
        <v>52</v>
      </c>
      <c r="AC25" s="97" t="s">
        <v>53</v>
      </c>
      <c r="AD25" s="97" t="s">
        <v>54</v>
      </c>
      <c r="AE25" s="97" t="s">
        <v>52</v>
      </c>
    </row>
    <row r="26" spans="1:31" s="80" customFormat="1" ht="68.25" customHeight="1">
      <c r="A26" s="75" t="s">
        <v>40</v>
      </c>
      <c r="B26" s="149" t="s">
        <v>158</v>
      </c>
      <c r="C26" s="85" t="s">
        <v>161</v>
      </c>
      <c r="D26" s="76" t="s">
        <v>162</v>
      </c>
      <c r="E26" s="98" t="s">
        <v>640</v>
      </c>
      <c r="F26" s="76" t="s">
        <v>162</v>
      </c>
      <c r="G26" s="96" t="s">
        <v>60</v>
      </c>
      <c r="H26" s="96" t="s">
        <v>163</v>
      </c>
      <c r="I26" s="96" t="s">
        <v>164</v>
      </c>
      <c r="J26" s="96" t="s">
        <v>165</v>
      </c>
      <c r="K26" s="96" t="s">
        <v>166</v>
      </c>
      <c r="L26" s="76" t="s">
        <v>48</v>
      </c>
      <c r="M26" s="98">
        <v>2</v>
      </c>
      <c r="N26" s="98">
        <v>2</v>
      </c>
      <c r="O26" s="94">
        <f t="shared" ref="O26" si="11">+M26*N26</f>
        <v>4</v>
      </c>
      <c r="P26" s="94" t="str">
        <f t="shared" ref="P26" si="12">+IF(O26&gt;=24,"Muy Alto (MA)",IF(O26&gt;=10,"Alto (A)",IF(O26&gt;=6,"Medio (M)",IF(O26&gt;=2,"Bajo (B)"))))</f>
        <v>Bajo (B)</v>
      </c>
      <c r="Q26" s="94">
        <v>25</v>
      </c>
      <c r="R26" s="94">
        <f t="shared" ref="R26" si="13">+O26*Q26</f>
        <v>100</v>
      </c>
      <c r="S26" s="94" t="str">
        <f t="shared" si="3"/>
        <v>III</v>
      </c>
      <c r="T26" s="95" t="str">
        <f t="shared" si="4"/>
        <v>Mejorable</v>
      </c>
      <c r="U26" s="78">
        <v>1</v>
      </c>
      <c r="V26" s="78">
        <v>4</v>
      </c>
      <c r="W26" s="78">
        <v>0</v>
      </c>
      <c r="X26" s="94">
        <f t="shared" ref="X26" si="14">SUM(U26:W26)</f>
        <v>5</v>
      </c>
      <c r="Y26" s="83" t="s">
        <v>167</v>
      </c>
      <c r="Z26" s="85" t="s">
        <v>168</v>
      </c>
      <c r="AA26" s="76" t="s">
        <v>81</v>
      </c>
      <c r="AB26" s="76" t="s">
        <v>82</v>
      </c>
      <c r="AC26" s="76" t="s">
        <v>169</v>
      </c>
      <c r="AD26" s="76" t="s">
        <v>170</v>
      </c>
      <c r="AE26" s="76" t="s">
        <v>81</v>
      </c>
    </row>
    <row r="27" spans="1:31" s="80" customFormat="1" ht="68.25" customHeight="1">
      <c r="A27" s="75" t="s">
        <v>40</v>
      </c>
      <c r="B27" s="149" t="s">
        <v>158</v>
      </c>
      <c r="C27" s="76" t="s">
        <v>171</v>
      </c>
      <c r="D27" s="76" t="s">
        <v>172</v>
      </c>
      <c r="E27" s="98" t="s">
        <v>640</v>
      </c>
      <c r="F27" s="76" t="s">
        <v>173</v>
      </c>
      <c r="G27" s="76" t="s">
        <v>60</v>
      </c>
      <c r="H27" s="76" t="s">
        <v>174</v>
      </c>
      <c r="I27" s="76" t="s">
        <v>175</v>
      </c>
      <c r="J27" s="76" t="s">
        <v>48</v>
      </c>
      <c r="K27" s="76" t="s">
        <v>48</v>
      </c>
      <c r="L27" s="76" t="s">
        <v>49</v>
      </c>
      <c r="M27" s="77">
        <v>2</v>
      </c>
      <c r="N27" s="77">
        <v>3</v>
      </c>
      <c r="O27" s="94">
        <f t="shared" si="0"/>
        <v>6</v>
      </c>
      <c r="P27" s="94" t="str">
        <f t="shared" si="1"/>
        <v>Medio (M)</v>
      </c>
      <c r="Q27" s="94">
        <v>25</v>
      </c>
      <c r="R27" s="94">
        <f t="shared" si="2"/>
        <v>150</v>
      </c>
      <c r="S27" s="94" t="str">
        <f t="shared" si="3"/>
        <v>II</v>
      </c>
      <c r="T27" s="95" t="str">
        <f t="shared" si="4"/>
        <v>No Aceptable o Aceptable con control especifico</v>
      </c>
      <c r="U27" s="78">
        <v>1</v>
      </c>
      <c r="V27" s="77">
        <v>0</v>
      </c>
      <c r="W27" s="77">
        <v>0</v>
      </c>
      <c r="X27" s="94">
        <f t="shared" si="5"/>
        <v>1</v>
      </c>
      <c r="Y27" s="75" t="s">
        <v>175</v>
      </c>
      <c r="Z27" s="76" t="s">
        <v>176</v>
      </c>
      <c r="AA27" s="76" t="s">
        <v>52</v>
      </c>
      <c r="AB27" s="76" t="s">
        <v>52</v>
      </c>
      <c r="AC27" s="76" t="s">
        <v>177</v>
      </c>
      <c r="AD27" s="76" t="s">
        <v>178</v>
      </c>
      <c r="AE27" s="76" t="s">
        <v>52</v>
      </c>
    </row>
    <row r="28" spans="1:31" s="80" customFormat="1" ht="68.25" customHeight="1">
      <c r="A28" s="75" t="s">
        <v>40</v>
      </c>
      <c r="B28" s="125" t="s">
        <v>179</v>
      </c>
      <c r="C28" s="76" t="s">
        <v>180</v>
      </c>
      <c r="D28" s="76" t="s">
        <v>181</v>
      </c>
      <c r="E28" s="98" t="s">
        <v>640</v>
      </c>
      <c r="F28" s="76" t="s">
        <v>44</v>
      </c>
      <c r="G28" s="76" t="s">
        <v>45</v>
      </c>
      <c r="H28" s="76" t="s">
        <v>46</v>
      </c>
      <c r="I28" s="76" t="s">
        <v>47</v>
      </c>
      <c r="J28" s="76" t="s">
        <v>48</v>
      </c>
      <c r="K28" s="76" t="s">
        <v>48</v>
      </c>
      <c r="L28" s="76" t="s">
        <v>49</v>
      </c>
      <c r="M28" s="77">
        <v>2</v>
      </c>
      <c r="N28" s="77">
        <v>4</v>
      </c>
      <c r="O28" s="94">
        <f t="shared" si="0"/>
        <v>8</v>
      </c>
      <c r="P28" s="94" t="str">
        <f t="shared" si="1"/>
        <v>Medio (M)</v>
      </c>
      <c r="Q28" s="94">
        <v>25</v>
      </c>
      <c r="R28" s="94">
        <f t="shared" si="2"/>
        <v>200</v>
      </c>
      <c r="S28" s="94" t="str">
        <f t="shared" si="3"/>
        <v>II</v>
      </c>
      <c r="T28" s="95" t="str">
        <f t="shared" si="4"/>
        <v>No Aceptable o Aceptable con control especifico</v>
      </c>
      <c r="U28" s="78">
        <v>1</v>
      </c>
      <c r="V28" s="77">
        <v>2</v>
      </c>
      <c r="W28" s="77">
        <v>0</v>
      </c>
      <c r="X28" s="94">
        <f t="shared" si="5"/>
        <v>3</v>
      </c>
      <c r="Y28" s="75" t="s">
        <v>50</v>
      </c>
      <c r="Z28" s="76" t="s">
        <v>51</v>
      </c>
      <c r="AA28" s="76" t="s">
        <v>52</v>
      </c>
      <c r="AB28" s="76" t="s">
        <v>52</v>
      </c>
      <c r="AC28" s="76" t="s">
        <v>53</v>
      </c>
      <c r="AD28" s="76" t="s">
        <v>54</v>
      </c>
      <c r="AE28" s="76" t="s">
        <v>52</v>
      </c>
    </row>
    <row r="29" spans="1:31" s="80" customFormat="1" ht="68.25" customHeight="1">
      <c r="A29" s="75" t="s">
        <v>40</v>
      </c>
      <c r="B29" s="125" t="s">
        <v>179</v>
      </c>
      <c r="C29" s="76" t="s">
        <v>180</v>
      </c>
      <c r="D29" s="76" t="s">
        <v>181</v>
      </c>
      <c r="E29" s="98" t="s">
        <v>640</v>
      </c>
      <c r="F29" s="76" t="s">
        <v>724</v>
      </c>
      <c r="G29" s="76" t="s">
        <v>45</v>
      </c>
      <c r="H29" s="76" t="s">
        <v>723</v>
      </c>
      <c r="I29" s="76" t="s">
        <v>56</v>
      </c>
      <c r="J29" s="76" t="s">
        <v>48</v>
      </c>
      <c r="K29" s="76" t="s">
        <v>57</v>
      </c>
      <c r="L29" s="76" t="s">
        <v>49</v>
      </c>
      <c r="M29" s="77">
        <v>6</v>
      </c>
      <c r="N29" s="77">
        <v>3</v>
      </c>
      <c r="O29" s="94">
        <f t="shared" si="0"/>
        <v>18</v>
      </c>
      <c r="P29" s="94" t="str">
        <f t="shared" si="1"/>
        <v>Alto (A)</v>
      </c>
      <c r="Q29" s="94">
        <v>25</v>
      </c>
      <c r="R29" s="94">
        <f t="shared" si="2"/>
        <v>450</v>
      </c>
      <c r="S29" s="94" t="str">
        <f t="shared" si="3"/>
        <v>II</v>
      </c>
      <c r="T29" s="95" t="str">
        <f t="shared" si="4"/>
        <v>No Aceptable o Aceptable con control especifico</v>
      </c>
      <c r="U29" s="78">
        <v>1</v>
      </c>
      <c r="V29" s="77">
        <v>2</v>
      </c>
      <c r="W29" s="77">
        <v>0</v>
      </c>
      <c r="X29" s="94">
        <f t="shared" si="5"/>
        <v>3</v>
      </c>
      <c r="Y29" s="75" t="s">
        <v>50</v>
      </c>
      <c r="Z29" s="76" t="s">
        <v>58</v>
      </c>
      <c r="AA29" s="76" t="s">
        <v>52</v>
      </c>
      <c r="AB29" s="76" t="s">
        <v>52</v>
      </c>
      <c r="AC29" s="76" t="s">
        <v>726</v>
      </c>
      <c r="AD29" s="76" t="s">
        <v>727</v>
      </c>
      <c r="AE29" s="76" t="s">
        <v>52</v>
      </c>
    </row>
    <row r="30" spans="1:31" s="80" customFormat="1" ht="68.25" customHeight="1">
      <c r="A30" s="75" t="s">
        <v>40</v>
      </c>
      <c r="B30" s="125" t="s">
        <v>179</v>
      </c>
      <c r="C30" s="76" t="s">
        <v>180</v>
      </c>
      <c r="D30" s="76" t="s">
        <v>181</v>
      </c>
      <c r="E30" s="98" t="s">
        <v>640</v>
      </c>
      <c r="F30" s="76" t="s">
        <v>182</v>
      </c>
      <c r="G30" s="76" t="s">
        <v>45</v>
      </c>
      <c r="H30" s="76" t="s">
        <v>183</v>
      </c>
      <c r="I30" s="76" t="s">
        <v>184</v>
      </c>
      <c r="J30" s="76" t="s">
        <v>48</v>
      </c>
      <c r="K30" s="76" t="s">
        <v>48</v>
      </c>
      <c r="L30" s="76" t="s">
        <v>49</v>
      </c>
      <c r="M30" s="77">
        <v>2</v>
      </c>
      <c r="N30" s="77">
        <v>2</v>
      </c>
      <c r="O30" s="94">
        <f t="shared" si="0"/>
        <v>4</v>
      </c>
      <c r="P30" s="94" t="str">
        <f t="shared" si="1"/>
        <v>Bajo (B)</v>
      </c>
      <c r="Q30" s="94">
        <v>25</v>
      </c>
      <c r="R30" s="94">
        <f t="shared" si="2"/>
        <v>100</v>
      </c>
      <c r="S30" s="94" t="str">
        <f t="shared" si="3"/>
        <v>III</v>
      </c>
      <c r="T30" s="95" t="str">
        <f t="shared" si="4"/>
        <v>Mejorable</v>
      </c>
      <c r="U30" s="78">
        <v>1</v>
      </c>
      <c r="V30" s="77">
        <v>2</v>
      </c>
      <c r="W30" s="77">
        <v>0</v>
      </c>
      <c r="X30" s="94">
        <f t="shared" si="5"/>
        <v>3</v>
      </c>
      <c r="Y30" s="75" t="s">
        <v>185</v>
      </c>
      <c r="Z30" s="76" t="s">
        <v>186</v>
      </c>
      <c r="AA30" s="76" t="s">
        <v>81</v>
      </c>
      <c r="AB30" s="76" t="s">
        <v>81</v>
      </c>
      <c r="AC30" s="76" t="s">
        <v>187</v>
      </c>
      <c r="AD30" s="76" t="s">
        <v>188</v>
      </c>
      <c r="AE30" s="76" t="s">
        <v>81</v>
      </c>
    </row>
    <row r="31" spans="1:31" s="80" customFormat="1" ht="68.25" customHeight="1">
      <c r="A31" s="75" t="s">
        <v>40</v>
      </c>
      <c r="B31" s="125" t="s">
        <v>179</v>
      </c>
      <c r="C31" s="85" t="s">
        <v>161</v>
      </c>
      <c r="D31" s="76" t="s">
        <v>162</v>
      </c>
      <c r="E31" s="98" t="s">
        <v>640</v>
      </c>
      <c r="F31" s="76" t="s">
        <v>162</v>
      </c>
      <c r="G31" s="96" t="s">
        <v>60</v>
      </c>
      <c r="H31" s="96" t="s">
        <v>163</v>
      </c>
      <c r="I31" s="96" t="s">
        <v>164</v>
      </c>
      <c r="J31" s="96" t="s">
        <v>165</v>
      </c>
      <c r="K31" s="96" t="s">
        <v>166</v>
      </c>
      <c r="L31" s="76" t="s">
        <v>48</v>
      </c>
      <c r="M31" s="98">
        <v>2</v>
      </c>
      <c r="N31" s="98">
        <v>2</v>
      </c>
      <c r="O31" s="94">
        <f t="shared" si="0"/>
        <v>4</v>
      </c>
      <c r="P31" s="94" t="str">
        <f t="shared" si="1"/>
        <v>Bajo (B)</v>
      </c>
      <c r="Q31" s="94">
        <v>25</v>
      </c>
      <c r="R31" s="94">
        <f t="shared" si="2"/>
        <v>100</v>
      </c>
      <c r="S31" s="94" t="str">
        <f t="shared" ref="S31" si="15">IF(R31&lt;=20,"IV",IF(R31&gt;=600,"I",IF(R31&gt;=150,"II",IF(R31&gt;=40,"III",IF(R31&gt;=20,"IV")*IF(R31&lt;=20,"IV")))))</f>
        <v>III</v>
      </c>
      <c r="T31" s="95" t="str">
        <f t="shared" ref="T31" si="16">+IF(S31="I","No Aceptable",IF(S31="II","No Aceptable o Aceptable con control especifico",IF(S31="III","Mejorable",IF(S31="IV","Aceptable"))))</f>
        <v>Mejorable</v>
      </c>
      <c r="U31" s="78">
        <v>1</v>
      </c>
      <c r="V31" s="77">
        <v>2</v>
      </c>
      <c r="W31" s="77">
        <v>0</v>
      </c>
      <c r="X31" s="94">
        <f t="shared" si="5"/>
        <v>3</v>
      </c>
      <c r="Y31" s="83" t="s">
        <v>167</v>
      </c>
      <c r="Z31" s="85" t="s">
        <v>168</v>
      </c>
      <c r="AA31" s="76" t="s">
        <v>81</v>
      </c>
      <c r="AB31" s="76" t="s">
        <v>82</v>
      </c>
      <c r="AC31" s="76" t="s">
        <v>169</v>
      </c>
      <c r="AD31" s="76" t="s">
        <v>170</v>
      </c>
      <c r="AE31" s="76" t="s">
        <v>81</v>
      </c>
    </row>
    <row r="32" spans="1:31" s="80" customFormat="1" ht="68.25" customHeight="1">
      <c r="A32" s="75" t="s">
        <v>40</v>
      </c>
      <c r="B32" s="125" t="s">
        <v>179</v>
      </c>
      <c r="C32" s="76" t="s">
        <v>189</v>
      </c>
      <c r="D32" s="76" t="s">
        <v>190</v>
      </c>
      <c r="E32" s="98" t="s">
        <v>640</v>
      </c>
      <c r="F32" s="76" t="s">
        <v>191</v>
      </c>
      <c r="G32" s="76" t="s">
        <v>77</v>
      </c>
      <c r="H32" s="76" t="s">
        <v>130</v>
      </c>
      <c r="I32" s="76" t="s">
        <v>192</v>
      </c>
      <c r="J32" s="76" t="s">
        <v>48</v>
      </c>
      <c r="K32" s="76" t="s">
        <v>48</v>
      </c>
      <c r="L32" s="76" t="s">
        <v>48</v>
      </c>
      <c r="M32" s="77">
        <v>2</v>
      </c>
      <c r="N32" s="77">
        <v>3</v>
      </c>
      <c r="O32" s="94">
        <f t="shared" si="0"/>
        <v>6</v>
      </c>
      <c r="P32" s="94" t="str">
        <f t="shared" si="1"/>
        <v>Medio (M)</v>
      </c>
      <c r="Q32" s="94">
        <v>25</v>
      </c>
      <c r="R32" s="94">
        <f t="shared" si="2"/>
        <v>150</v>
      </c>
      <c r="S32" s="94" t="str">
        <f t="shared" si="3"/>
        <v>II</v>
      </c>
      <c r="T32" s="95" t="str">
        <f t="shared" si="4"/>
        <v>No Aceptable o Aceptable con control especifico</v>
      </c>
      <c r="U32" s="78">
        <v>1</v>
      </c>
      <c r="V32" s="77">
        <v>2</v>
      </c>
      <c r="W32" s="77">
        <v>0</v>
      </c>
      <c r="X32" s="94">
        <f t="shared" si="5"/>
        <v>3</v>
      </c>
      <c r="Y32" s="75" t="s">
        <v>193</v>
      </c>
      <c r="Z32" s="76" t="s">
        <v>134</v>
      </c>
      <c r="AA32" s="76" t="s">
        <v>52</v>
      </c>
      <c r="AB32" s="76" t="s">
        <v>52</v>
      </c>
      <c r="AC32" s="76" t="s">
        <v>52</v>
      </c>
      <c r="AD32" s="76" t="s">
        <v>194</v>
      </c>
      <c r="AE32" s="76" t="s">
        <v>81</v>
      </c>
    </row>
    <row r="33" spans="1:31" s="80" customFormat="1" ht="68.25" customHeight="1">
      <c r="A33" s="75" t="s">
        <v>40</v>
      </c>
      <c r="B33" s="125" t="s">
        <v>179</v>
      </c>
      <c r="C33" s="76" t="s">
        <v>189</v>
      </c>
      <c r="D33" s="76" t="s">
        <v>195</v>
      </c>
      <c r="E33" s="98" t="s">
        <v>640</v>
      </c>
      <c r="F33" s="76" t="s">
        <v>196</v>
      </c>
      <c r="G33" s="76" t="s">
        <v>77</v>
      </c>
      <c r="H33" s="76" t="s">
        <v>153</v>
      </c>
      <c r="I33" s="76" t="s">
        <v>197</v>
      </c>
      <c r="J33" s="76" t="s">
        <v>48</v>
      </c>
      <c r="K33" s="76" t="s">
        <v>198</v>
      </c>
      <c r="L33" s="76" t="s">
        <v>48</v>
      </c>
      <c r="M33" s="77">
        <v>6</v>
      </c>
      <c r="N33" s="77">
        <v>2</v>
      </c>
      <c r="O33" s="94">
        <f t="shared" si="0"/>
        <v>12</v>
      </c>
      <c r="P33" s="94" t="str">
        <f t="shared" si="1"/>
        <v>Alto (A)</v>
      </c>
      <c r="Q33" s="94">
        <v>25</v>
      </c>
      <c r="R33" s="94">
        <f t="shared" si="2"/>
        <v>300</v>
      </c>
      <c r="S33" s="94" t="str">
        <f t="shared" si="3"/>
        <v>II</v>
      </c>
      <c r="T33" s="95" t="str">
        <f t="shared" si="4"/>
        <v>No Aceptable o Aceptable con control especifico</v>
      </c>
      <c r="U33" s="78">
        <v>1</v>
      </c>
      <c r="V33" s="77">
        <v>2</v>
      </c>
      <c r="W33" s="77">
        <v>0</v>
      </c>
      <c r="X33" s="94">
        <f t="shared" si="5"/>
        <v>3</v>
      </c>
      <c r="Y33" s="75" t="s">
        <v>199</v>
      </c>
      <c r="Z33" s="76" t="s">
        <v>200</v>
      </c>
      <c r="AA33" s="76" t="s">
        <v>52</v>
      </c>
      <c r="AB33" s="76" t="s">
        <v>52</v>
      </c>
      <c r="AC33" s="76" t="s">
        <v>201</v>
      </c>
      <c r="AD33" s="76" t="s">
        <v>202</v>
      </c>
      <c r="AE33" s="76" t="s">
        <v>81</v>
      </c>
    </row>
    <row r="34" spans="1:31" s="80" customFormat="1" ht="68.25" customHeight="1">
      <c r="A34" s="75" t="s">
        <v>40</v>
      </c>
      <c r="B34" s="125" t="s">
        <v>179</v>
      </c>
      <c r="C34" s="76" t="s">
        <v>189</v>
      </c>
      <c r="D34" s="76" t="s">
        <v>195</v>
      </c>
      <c r="E34" s="98" t="s">
        <v>640</v>
      </c>
      <c r="F34" s="76" t="s">
        <v>203</v>
      </c>
      <c r="G34" s="76" t="s">
        <v>77</v>
      </c>
      <c r="H34" s="76" t="s">
        <v>204</v>
      </c>
      <c r="I34" s="76" t="s">
        <v>205</v>
      </c>
      <c r="J34" s="76" t="s">
        <v>48</v>
      </c>
      <c r="K34" s="76" t="s">
        <v>48</v>
      </c>
      <c r="L34" s="76" t="s">
        <v>48</v>
      </c>
      <c r="M34" s="77">
        <v>2</v>
      </c>
      <c r="N34" s="77">
        <v>3</v>
      </c>
      <c r="O34" s="94">
        <f t="shared" si="0"/>
        <v>6</v>
      </c>
      <c r="P34" s="94" t="str">
        <f t="shared" si="1"/>
        <v>Medio (M)</v>
      </c>
      <c r="Q34" s="94">
        <v>25</v>
      </c>
      <c r="R34" s="94">
        <f t="shared" si="2"/>
        <v>150</v>
      </c>
      <c r="S34" s="94" t="str">
        <f t="shared" si="3"/>
        <v>II</v>
      </c>
      <c r="T34" s="95" t="str">
        <f t="shared" si="4"/>
        <v>No Aceptable o Aceptable con control especifico</v>
      </c>
      <c r="U34" s="78">
        <v>1</v>
      </c>
      <c r="V34" s="77">
        <v>2</v>
      </c>
      <c r="W34" s="77">
        <v>0</v>
      </c>
      <c r="X34" s="94">
        <f t="shared" si="5"/>
        <v>3</v>
      </c>
      <c r="Y34" s="75" t="s">
        <v>205</v>
      </c>
      <c r="Z34" s="76" t="s">
        <v>206</v>
      </c>
      <c r="AA34" s="76" t="s">
        <v>81</v>
      </c>
      <c r="AB34" s="76" t="s">
        <v>81</v>
      </c>
      <c r="AC34" s="76" t="s">
        <v>52</v>
      </c>
      <c r="AD34" s="76" t="s">
        <v>207</v>
      </c>
      <c r="AE34" s="76" t="s">
        <v>52</v>
      </c>
    </row>
    <row r="35" spans="1:31" s="80" customFormat="1" ht="68.25" customHeight="1">
      <c r="A35" s="75" t="s">
        <v>40</v>
      </c>
      <c r="B35" s="125" t="s">
        <v>179</v>
      </c>
      <c r="C35" s="76" t="s">
        <v>189</v>
      </c>
      <c r="D35" s="76" t="s">
        <v>195</v>
      </c>
      <c r="E35" s="98" t="s">
        <v>640</v>
      </c>
      <c r="F35" s="76" t="s">
        <v>208</v>
      </c>
      <c r="G35" s="76" t="s">
        <v>93</v>
      </c>
      <c r="H35" s="76" t="s">
        <v>209</v>
      </c>
      <c r="I35" s="76" t="s">
        <v>95</v>
      </c>
      <c r="J35" s="76" t="s">
        <v>48</v>
      </c>
      <c r="K35" s="76" t="s">
        <v>48</v>
      </c>
      <c r="L35" s="76" t="s">
        <v>96</v>
      </c>
      <c r="M35" s="77">
        <v>2</v>
      </c>
      <c r="N35" s="77">
        <v>3</v>
      </c>
      <c r="O35" s="94">
        <f t="shared" si="0"/>
        <v>6</v>
      </c>
      <c r="P35" s="94" t="str">
        <f t="shared" si="1"/>
        <v>Medio (M)</v>
      </c>
      <c r="Q35" s="94">
        <v>25</v>
      </c>
      <c r="R35" s="94">
        <f t="shared" si="2"/>
        <v>150</v>
      </c>
      <c r="S35" s="94" t="str">
        <f t="shared" si="3"/>
        <v>II</v>
      </c>
      <c r="T35" s="95" t="str">
        <f t="shared" si="4"/>
        <v>No Aceptable o Aceptable con control especifico</v>
      </c>
      <c r="U35" s="78">
        <v>1</v>
      </c>
      <c r="V35" s="77">
        <v>2</v>
      </c>
      <c r="W35" s="77">
        <v>0</v>
      </c>
      <c r="X35" s="94">
        <f t="shared" si="5"/>
        <v>3</v>
      </c>
      <c r="Y35" s="75" t="s">
        <v>50</v>
      </c>
      <c r="Z35" s="76" t="s">
        <v>97</v>
      </c>
      <c r="AA35" s="76" t="s">
        <v>52</v>
      </c>
      <c r="AB35" s="76" t="s">
        <v>52</v>
      </c>
      <c r="AC35" s="76" t="s">
        <v>52</v>
      </c>
      <c r="AD35" s="76" t="s">
        <v>98</v>
      </c>
      <c r="AE35" s="76" t="s">
        <v>52</v>
      </c>
    </row>
    <row r="36" spans="1:31" s="80" customFormat="1" ht="68.25" customHeight="1">
      <c r="A36" s="75" t="s">
        <v>40</v>
      </c>
      <c r="B36" s="127" t="s">
        <v>210</v>
      </c>
      <c r="C36" s="76" t="s">
        <v>211</v>
      </c>
      <c r="D36" s="76" t="s">
        <v>212</v>
      </c>
      <c r="E36" s="98" t="s">
        <v>640</v>
      </c>
      <c r="F36" s="76" t="s">
        <v>213</v>
      </c>
      <c r="G36" s="76" t="s">
        <v>77</v>
      </c>
      <c r="H36" s="76" t="s">
        <v>78</v>
      </c>
      <c r="I36" s="76" t="s">
        <v>79</v>
      </c>
      <c r="J36" s="76" t="s">
        <v>48</v>
      </c>
      <c r="K36" s="76" t="s">
        <v>48</v>
      </c>
      <c r="L36" s="76" t="s">
        <v>48</v>
      </c>
      <c r="M36" s="77">
        <v>2</v>
      </c>
      <c r="N36" s="77">
        <v>2</v>
      </c>
      <c r="O36" s="94">
        <f t="shared" si="0"/>
        <v>4</v>
      </c>
      <c r="P36" s="94" t="str">
        <f t="shared" si="1"/>
        <v>Bajo (B)</v>
      </c>
      <c r="Q36" s="94">
        <v>25</v>
      </c>
      <c r="R36" s="94">
        <f t="shared" si="2"/>
        <v>100</v>
      </c>
      <c r="S36" s="94" t="str">
        <f t="shared" si="3"/>
        <v>III</v>
      </c>
      <c r="T36" s="95" t="str">
        <f t="shared" si="4"/>
        <v>Mejorable</v>
      </c>
      <c r="U36" s="78">
        <v>4</v>
      </c>
      <c r="V36" s="77">
        <v>1</v>
      </c>
      <c r="W36" s="77">
        <v>0</v>
      </c>
      <c r="X36" s="94">
        <f t="shared" si="5"/>
        <v>5</v>
      </c>
      <c r="Y36" s="75" t="s">
        <v>79</v>
      </c>
      <c r="Z36" s="85" t="s">
        <v>214</v>
      </c>
      <c r="AA36" s="76" t="s">
        <v>81</v>
      </c>
      <c r="AB36" s="76" t="s">
        <v>82</v>
      </c>
      <c r="AC36" s="76" t="s">
        <v>81</v>
      </c>
      <c r="AD36" s="76" t="s">
        <v>215</v>
      </c>
      <c r="AE36" s="76" t="s">
        <v>81</v>
      </c>
    </row>
    <row r="37" spans="1:31" s="80" customFormat="1" ht="68.25" customHeight="1">
      <c r="A37" s="75" t="s">
        <v>40</v>
      </c>
      <c r="B37" s="127" t="s">
        <v>210</v>
      </c>
      <c r="C37" s="76" t="s">
        <v>211</v>
      </c>
      <c r="D37" s="76" t="s">
        <v>216</v>
      </c>
      <c r="E37" s="98" t="s">
        <v>640</v>
      </c>
      <c r="F37" s="76" t="s">
        <v>217</v>
      </c>
      <c r="G37" s="76" t="s">
        <v>77</v>
      </c>
      <c r="H37" s="76" t="s">
        <v>218</v>
      </c>
      <c r="I37" s="76" t="s">
        <v>205</v>
      </c>
      <c r="J37" s="76" t="s">
        <v>48</v>
      </c>
      <c r="K37" s="76" t="s">
        <v>48</v>
      </c>
      <c r="L37" s="76" t="s">
        <v>48</v>
      </c>
      <c r="M37" s="77">
        <v>2</v>
      </c>
      <c r="N37" s="77">
        <v>3</v>
      </c>
      <c r="O37" s="94">
        <f t="shared" si="0"/>
        <v>6</v>
      </c>
      <c r="P37" s="94" t="str">
        <f t="shared" si="1"/>
        <v>Medio (M)</v>
      </c>
      <c r="Q37" s="94">
        <v>25</v>
      </c>
      <c r="R37" s="94">
        <f t="shared" si="2"/>
        <v>150</v>
      </c>
      <c r="S37" s="94" t="str">
        <f t="shared" si="3"/>
        <v>II</v>
      </c>
      <c r="T37" s="95" t="str">
        <f t="shared" si="4"/>
        <v>No Aceptable o Aceptable con control especifico</v>
      </c>
      <c r="U37" s="78">
        <v>4</v>
      </c>
      <c r="V37" s="77">
        <v>1</v>
      </c>
      <c r="W37" s="77">
        <v>0</v>
      </c>
      <c r="X37" s="94">
        <f t="shared" si="5"/>
        <v>5</v>
      </c>
      <c r="Y37" s="75" t="s">
        <v>205</v>
      </c>
      <c r="Z37" s="76" t="s">
        <v>206</v>
      </c>
      <c r="AA37" s="76" t="s">
        <v>81</v>
      </c>
      <c r="AB37" s="76" t="s">
        <v>81</v>
      </c>
      <c r="AC37" s="76" t="s">
        <v>52</v>
      </c>
      <c r="AD37" s="76" t="s">
        <v>219</v>
      </c>
      <c r="AE37" s="76" t="s">
        <v>52</v>
      </c>
    </row>
    <row r="38" spans="1:31" s="80" customFormat="1" ht="68.25" customHeight="1">
      <c r="A38" s="75" t="s">
        <v>40</v>
      </c>
      <c r="B38" s="127" t="s">
        <v>210</v>
      </c>
      <c r="C38" s="85" t="s">
        <v>161</v>
      </c>
      <c r="D38" s="76" t="s">
        <v>162</v>
      </c>
      <c r="E38" s="98" t="s">
        <v>640</v>
      </c>
      <c r="F38" s="76" t="s">
        <v>162</v>
      </c>
      <c r="G38" s="96" t="s">
        <v>60</v>
      </c>
      <c r="H38" s="96" t="s">
        <v>163</v>
      </c>
      <c r="I38" s="96" t="s">
        <v>164</v>
      </c>
      <c r="J38" s="96" t="s">
        <v>165</v>
      </c>
      <c r="K38" s="96" t="s">
        <v>166</v>
      </c>
      <c r="L38" s="76" t="s">
        <v>48</v>
      </c>
      <c r="M38" s="98">
        <v>2</v>
      </c>
      <c r="N38" s="98">
        <v>2</v>
      </c>
      <c r="O38" s="94">
        <f t="shared" ref="O38" si="17">+M38*N38</f>
        <v>4</v>
      </c>
      <c r="P38" s="94" t="str">
        <f t="shared" ref="P38" si="18">+IF(O38&gt;=24,"Muy Alto (MA)",IF(O38&gt;=10,"Alto (A)",IF(O38&gt;=6,"Medio (M)",IF(O38&gt;=2,"Bajo (B)"))))</f>
        <v>Bajo (B)</v>
      </c>
      <c r="Q38" s="94">
        <v>25</v>
      </c>
      <c r="R38" s="94">
        <f t="shared" ref="R38" si="19">+O38*Q38</f>
        <v>100</v>
      </c>
      <c r="S38" s="94" t="str">
        <f t="shared" si="3"/>
        <v>III</v>
      </c>
      <c r="T38" s="95" t="str">
        <f t="shared" si="4"/>
        <v>Mejorable</v>
      </c>
      <c r="U38" s="78">
        <v>4</v>
      </c>
      <c r="V38" s="78">
        <v>1</v>
      </c>
      <c r="W38" s="78">
        <v>0</v>
      </c>
      <c r="X38" s="94">
        <f t="shared" ref="X38" si="20">SUM(U38:W38)</f>
        <v>5</v>
      </c>
      <c r="Y38" s="83" t="s">
        <v>167</v>
      </c>
      <c r="Z38" s="85" t="s">
        <v>168</v>
      </c>
      <c r="AA38" s="76" t="s">
        <v>81</v>
      </c>
      <c r="AB38" s="76" t="s">
        <v>82</v>
      </c>
      <c r="AC38" s="76" t="s">
        <v>169</v>
      </c>
      <c r="AD38" s="76" t="s">
        <v>170</v>
      </c>
      <c r="AE38" s="76" t="s">
        <v>81</v>
      </c>
    </row>
    <row r="39" spans="1:31" s="80" customFormat="1" ht="68.25" customHeight="1">
      <c r="A39" s="75" t="s">
        <v>40</v>
      </c>
      <c r="B39" s="127" t="s">
        <v>210</v>
      </c>
      <c r="C39" s="76" t="s">
        <v>211</v>
      </c>
      <c r="D39" s="76" t="s">
        <v>216</v>
      </c>
      <c r="E39" s="98" t="s">
        <v>640</v>
      </c>
      <c r="F39" s="76" t="s">
        <v>220</v>
      </c>
      <c r="G39" s="76" t="s">
        <v>45</v>
      </c>
      <c r="H39" s="76" t="s">
        <v>46</v>
      </c>
      <c r="I39" s="76" t="s">
        <v>47</v>
      </c>
      <c r="J39" s="76" t="s">
        <v>48</v>
      </c>
      <c r="K39" s="76" t="s">
        <v>48</v>
      </c>
      <c r="L39" s="76" t="s">
        <v>49</v>
      </c>
      <c r="M39" s="77">
        <v>2</v>
      </c>
      <c r="N39" s="77">
        <v>4</v>
      </c>
      <c r="O39" s="94">
        <f t="shared" si="0"/>
        <v>8</v>
      </c>
      <c r="P39" s="94" t="str">
        <f t="shared" si="1"/>
        <v>Medio (M)</v>
      </c>
      <c r="Q39" s="94">
        <v>25</v>
      </c>
      <c r="R39" s="94">
        <f t="shared" si="2"/>
        <v>200</v>
      </c>
      <c r="S39" s="94" t="str">
        <f t="shared" si="3"/>
        <v>II</v>
      </c>
      <c r="T39" s="95" t="str">
        <f t="shared" si="4"/>
        <v>No Aceptable o Aceptable con control especifico</v>
      </c>
      <c r="U39" s="78">
        <v>4</v>
      </c>
      <c r="V39" s="77">
        <v>1</v>
      </c>
      <c r="W39" s="77">
        <v>0</v>
      </c>
      <c r="X39" s="94">
        <f t="shared" si="5"/>
        <v>5</v>
      </c>
      <c r="Y39" s="75" t="s">
        <v>50</v>
      </c>
      <c r="Z39" s="76" t="s">
        <v>51</v>
      </c>
      <c r="AA39" s="76" t="s">
        <v>52</v>
      </c>
      <c r="AB39" s="76" t="s">
        <v>52</v>
      </c>
      <c r="AC39" s="76" t="s">
        <v>221</v>
      </c>
      <c r="AD39" s="76" t="s">
        <v>54</v>
      </c>
      <c r="AE39" s="76" t="s">
        <v>52</v>
      </c>
    </row>
    <row r="40" spans="1:31" s="80" customFormat="1" ht="68.25" customHeight="1">
      <c r="A40" s="75" t="s">
        <v>40</v>
      </c>
      <c r="B40" s="127" t="s">
        <v>210</v>
      </c>
      <c r="C40" s="76" t="s">
        <v>211</v>
      </c>
      <c r="D40" s="76" t="s">
        <v>222</v>
      </c>
      <c r="E40" s="98" t="s">
        <v>640</v>
      </c>
      <c r="F40" s="76" t="s">
        <v>724</v>
      </c>
      <c r="G40" s="76" t="s">
        <v>45</v>
      </c>
      <c r="H40" s="76" t="s">
        <v>723</v>
      </c>
      <c r="I40" s="76" t="s">
        <v>56</v>
      </c>
      <c r="J40" s="76" t="s">
        <v>48</v>
      </c>
      <c r="K40" s="76" t="s">
        <v>57</v>
      </c>
      <c r="L40" s="76" t="s">
        <v>49</v>
      </c>
      <c r="M40" s="77">
        <v>6</v>
      </c>
      <c r="N40" s="77">
        <v>2</v>
      </c>
      <c r="O40" s="94">
        <f t="shared" si="0"/>
        <v>12</v>
      </c>
      <c r="P40" s="94" t="str">
        <f t="shared" si="1"/>
        <v>Alto (A)</v>
      </c>
      <c r="Q40" s="94">
        <v>25</v>
      </c>
      <c r="R40" s="94">
        <f t="shared" si="2"/>
        <v>300</v>
      </c>
      <c r="S40" s="94" t="str">
        <f t="shared" si="3"/>
        <v>II</v>
      </c>
      <c r="T40" s="95" t="str">
        <f t="shared" si="4"/>
        <v>No Aceptable o Aceptable con control especifico</v>
      </c>
      <c r="U40" s="78">
        <v>4</v>
      </c>
      <c r="V40" s="77">
        <v>1</v>
      </c>
      <c r="W40" s="77">
        <v>0</v>
      </c>
      <c r="X40" s="94">
        <f t="shared" si="5"/>
        <v>5</v>
      </c>
      <c r="Y40" s="75" t="s">
        <v>50</v>
      </c>
      <c r="Z40" s="76" t="s">
        <v>58</v>
      </c>
      <c r="AA40" s="76" t="s">
        <v>52</v>
      </c>
      <c r="AB40" s="76" t="s">
        <v>52</v>
      </c>
      <c r="AC40" s="76" t="s">
        <v>726</v>
      </c>
      <c r="AD40" s="76" t="s">
        <v>727</v>
      </c>
      <c r="AE40" s="76" t="s">
        <v>52</v>
      </c>
    </row>
    <row r="41" spans="1:31" s="80" customFormat="1" ht="68.25" customHeight="1">
      <c r="A41" s="75" t="s">
        <v>40</v>
      </c>
      <c r="B41" s="127" t="s">
        <v>210</v>
      </c>
      <c r="C41" s="76" t="s">
        <v>211</v>
      </c>
      <c r="D41" s="76" t="s">
        <v>222</v>
      </c>
      <c r="E41" s="98" t="s">
        <v>640</v>
      </c>
      <c r="F41" s="76" t="s">
        <v>182</v>
      </c>
      <c r="G41" s="76" t="s">
        <v>45</v>
      </c>
      <c r="H41" s="76" t="s">
        <v>183</v>
      </c>
      <c r="I41" s="76" t="s">
        <v>184</v>
      </c>
      <c r="J41" s="76" t="s">
        <v>48</v>
      </c>
      <c r="K41" s="76" t="s">
        <v>48</v>
      </c>
      <c r="L41" s="76" t="s">
        <v>49</v>
      </c>
      <c r="M41" s="77">
        <v>2</v>
      </c>
      <c r="N41" s="77">
        <v>2</v>
      </c>
      <c r="O41" s="94">
        <f t="shared" ref="O41:O44" si="21">+M41*N41</f>
        <v>4</v>
      </c>
      <c r="P41" s="94" t="str">
        <f t="shared" ref="P41:P44" si="22">+IF(O41&gt;=24,"Muy Alto (MA)",IF(O41&gt;=10,"Alto (A)",IF(O41&gt;=6,"Medio (M)",IF(O41&gt;=2,"Bajo (B)"))))</f>
        <v>Bajo (B)</v>
      </c>
      <c r="Q41" s="94">
        <v>25</v>
      </c>
      <c r="R41" s="94">
        <f t="shared" ref="R41:R44" si="23">+O41*Q41</f>
        <v>100</v>
      </c>
      <c r="S41" s="94" t="str">
        <f t="shared" ref="S41:S44" si="24">IF(R41&lt;=20,"IV",IF(R41&gt;=600,"I",IF(R41&gt;=150,"II",IF(R41&gt;=40,"III",IF(R41&gt;=20,"IV")*IF(R41&lt;=20,"IV")))))</f>
        <v>III</v>
      </c>
      <c r="T41" s="95" t="str">
        <f t="shared" ref="T41:T44" si="25">+IF(S41="I","No Aceptable",IF(S41="II","No Aceptable o Aceptable con control especifico",IF(S41="III","Mejorable",IF(S41="IV","Aceptable"))))</f>
        <v>Mejorable</v>
      </c>
      <c r="U41" s="78">
        <v>4</v>
      </c>
      <c r="V41" s="77">
        <v>1</v>
      </c>
      <c r="W41" s="77">
        <v>0</v>
      </c>
      <c r="X41" s="94">
        <f t="shared" ref="X41:X42" si="26">SUM(U41:W41)</f>
        <v>5</v>
      </c>
      <c r="Y41" s="75" t="s">
        <v>185</v>
      </c>
      <c r="Z41" s="76" t="s">
        <v>186</v>
      </c>
      <c r="AA41" s="76" t="s">
        <v>81</v>
      </c>
      <c r="AB41" s="76" t="s">
        <v>81</v>
      </c>
      <c r="AC41" s="76" t="s">
        <v>187</v>
      </c>
      <c r="AD41" s="76" t="s">
        <v>188</v>
      </c>
      <c r="AE41" s="76" t="s">
        <v>81</v>
      </c>
    </row>
    <row r="42" spans="1:31" s="80" customFormat="1" ht="68.25" customHeight="1">
      <c r="A42" s="75" t="s">
        <v>40</v>
      </c>
      <c r="B42" s="127" t="s">
        <v>210</v>
      </c>
      <c r="C42" s="76" t="s">
        <v>695</v>
      </c>
      <c r="D42" s="159" t="s">
        <v>696</v>
      </c>
      <c r="E42" s="159" t="s">
        <v>697</v>
      </c>
      <c r="F42" s="159" t="s">
        <v>698</v>
      </c>
      <c r="G42" s="104" t="s">
        <v>77</v>
      </c>
      <c r="H42" s="159" t="s">
        <v>699</v>
      </c>
      <c r="I42" s="159" t="s">
        <v>239</v>
      </c>
      <c r="J42" s="159" t="s">
        <v>48</v>
      </c>
      <c r="K42" s="159" t="s">
        <v>48</v>
      </c>
      <c r="L42" s="159" t="s">
        <v>48</v>
      </c>
      <c r="M42" s="103">
        <v>6</v>
      </c>
      <c r="N42" s="103">
        <v>4</v>
      </c>
      <c r="O42" s="94">
        <f t="shared" si="21"/>
        <v>24</v>
      </c>
      <c r="P42" s="94" t="str">
        <f t="shared" si="22"/>
        <v>Muy Alto (MA)</v>
      </c>
      <c r="Q42" s="94">
        <v>100</v>
      </c>
      <c r="R42" s="94">
        <f t="shared" si="23"/>
        <v>2400</v>
      </c>
      <c r="S42" s="94" t="str">
        <f t="shared" si="24"/>
        <v>I</v>
      </c>
      <c r="T42" s="95" t="str">
        <f t="shared" si="25"/>
        <v>No Aceptable</v>
      </c>
      <c r="U42" s="78">
        <v>3</v>
      </c>
      <c r="V42" s="77">
        <v>0</v>
      </c>
      <c r="W42" s="77">
        <v>0</v>
      </c>
      <c r="X42" s="94">
        <f t="shared" si="26"/>
        <v>3</v>
      </c>
      <c r="Y42" s="104" t="s">
        <v>700</v>
      </c>
      <c r="Z42" s="104" t="s">
        <v>701</v>
      </c>
      <c r="AA42" s="159" t="s">
        <v>52</v>
      </c>
      <c r="AB42" s="159" t="s">
        <v>52</v>
      </c>
      <c r="AC42" s="159" t="s">
        <v>702</v>
      </c>
      <c r="AD42" s="76" t="s">
        <v>703</v>
      </c>
      <c r="AE42" s="76" t="s">
        <v>704</v>
      </c>
    </row>
    <row r="43" spans="1:31" s="80" customFormat="1" ht="68.25" customHeight="1">
      <c r="A43" s="75" t="s">
        <v>40</v>
      </c>
      <c r="B43" s="127" t="s">
        <v>210</v>
      </c>
      <c r="C43" s="104" t="s">
        <v>705</v>
      </c>
      <c r="D43" s="104" t="s">
        <v>706</v>
      </c>
      <c r="E43" s="103" t="s">
        <v>697</v>
      </c>
      <c r="F43" s="160" t="s">
        <v>707</v>
      </c>
      <c r="G43" s="104" t="s">
        <v>77</v>
      </c>
      <c r="H43" s="159" t="s">
        <v>426</v>
      </c>
      <c r="I43" s="104" t="s">
        <v>239</v>
      </c>
      <c r="J43" s="104" t="s">
        <v>48</v>
      </c>
      <c r="K43" s="104" t="s">
        <v>48</v>
      </c>
      <c r="L43" s="104" t="s">
        <v>48</v>
      </c>
      <c r="M43" s="103">
        <v>6</v>
      </c>
      <c r="N43" s="103">
        <v>3</v>
      </c>
      <c r="O43" s="94">
        <f t="shared" si="21"/>
        <v>18</v>
      </c>
      <c r="P43" s="94" t="str">
        <f t="shared" si="22"/>
        <v>Alto (A)</v>
      </c>
      <c r="Q43" s="94">
        <v>100</v>
      </c>
      <c r="R43" s="94">
        <f t="shared" si="23"/>
        <v>1800</v>
      </c>
      <c r="S43" s="94" t="str">
        <f t="shared" si="24"/>
        <v>I</v>
      </c>
      <c r="T43" s="95" t="str">
        <f t="shared" si="25"/>
        <v>No Aceptable</v>
      </c>
      <c r="U43" s="78">
        <v>3</v>
      </c>
      <c r="V43" s="77">
        <v>0</v>
      </c>
      <c r="W43" s="77">
        <v>0</v>
      </c>
      <c r="X43" s="94">
        <f t="shared" ref="X43" si="27">SUM(U43:W43)</f>
        <v>3</v>
      </c>
      <c r="Y43" s="75" t="s">
        <v>155</v>
      </c>
      <c r="Z43" s="76" t="s">
        <v>708</v>
      </c>
      <c r="AA43" s="159" t="s">
        <v>52</v>
      </c>
      <c r="AB43" s="159" t="s">
        <v>52</v>
      </c>
      <c r="AC43" s="159" t="s">
        <v>52</v>
      </c>
      <c r="AD43" s="76" t="s">
        <v>709</v>
      </c>
      <c r="AE43" s="159" t="s">
        <v>52</v>
      </c>
    </row>
    <row r="44" spans="1:31" s="80" customFormat="1" ht="68.25" customHeight="1">
      <c r="A44" s="75" t="s">
        <v>40</v>
      </c>
      <c r="B44" s="127" t="s">
        <v>210</v>
      </c>
      <c r="C44" s="104" t="s">
        <v>705</v>
      </c>
      <c r="D44" s="104" t="s">
        <v>706</v>
      </c>
      <c r="E44" s="103" t="s">
        <v>697</v>
      </c>
      <c r="F44" s="160" t="s">
        <v>719</v>
      </c>
      <c r="G44" s="76" t="s">
        <v>45</v>
      </c>
      <c r="H44" s="104" t="s">
        <v>710</v>
      </c>
      <c r="I44" s="104" t="s">
        <v>711</v>
      </c>
      <c r="J44" s="104" t="s">
        <v>48</v>
      </c>
      <c r="K44" s="104" t="s">
        <v>48</v>
      </c>
      <c r="L44" s="104" t="s">
        <v>48</v>
      </c>
      <c r="M44" s="103">
        <v>6</v>
      </c>
      <c r="N44" s="103">
        <v>3</v>
      </c>
      <c r="O44" s="94">
        <f t="shared" si="21"/>
        <v>18</v>
      </c>
      <c r="P44" s="94" t="str">
        <f t="shared" si="22"/>
        <v>Alto (A)</v>
      </c>
      <c r="Q44" s="94">
        <v>25</v>
      </c>
      <c r="R44" s="94">
        <f t="shared" si="23"/>
        <v>450</v>
      </c>
      <c r="S44" s="94" t="str">
        <f t="shared" si="24"/>
        <v>II</v>
      </c>
      <c r="T44" s="95" t="str">
        <f t="shared" si="25"/>
        <v>No Aceptable o Aceptable con control especifico</v>
      </c>
      <c r="U44" s="78">
        <v>3</v>
      </c>
      <c r="V44" s="77">
        <v>0</v>
      </c>
      <c r="W44" s="77">
        <v>0</v>
      </c>
      <c r="X44" s="94">
        <f t="shared" ref="X44" si="28">SUM(U44:W44)</f>
        <v>3</v>
      </c>
      <c r="Y44" s="75" t="s">
        <v>629</v>
      </c>
      <c r="Z44" s="76" t="s">
        <v>712</v>
      </c>
      <c r="AA44" s="159" t="s">
        <v>52</v>
      </c>
      <c r="AB44" s="159" t="s">
        <v>52</v>
      </c>
      <c r="AC44" s="159" t="s">
        <v>52</v>
      </c>
      <c r="AD44" s="76" t="s">
        <v>713</v>
      </c>
      <c r="AE44" s="159" t="s">
        <v>52</v>
      </c>
    </row>
    <row r="45" spans="1:31" s="80" customFormat="1" ht="68.25" customHeight="1">
      <c r="A45" s="75" t="s">
        <v>40</v>
      </c>
      <c r="B45" s="127" t="s">
        <v>210</v>
      </c>
      <c r="C45" s="104" t="s">
        <v>705</v>
      </c>
      <c r="D45" s="159" t="s">
        <v>714</v>
      </c>
      <c r="E45" s="98" t="s">
        <v>640</v>
      </c>
      <c r="F45" s="159" t="s">
        <v>698</v>
      </c>
      <c r="G45" s="104" t="s">
        <v>77</v>
      </c>
      <c r="H45" s="159" t="s">
        <v>699</v>
      </c>
      <c r="I45" s="159" t="s">
        <v>239</v>
      </c>
      <c r="J45" s="159" t="s">
        <v>48</v>
      </c>
      <c r="K45" s="159" t="s">
        <v>48</v>
      </c>
      <c r="L45" s="159" t="s">
        <v>48</v>
      </c>
      <c r="M45" s="77">
        <v>6</v>
      </c>
      <c r="N45" s="77">
        <v>4</v>
      </c>
      <c r="O45" s="94">
        <f t="shared" si="0"/>
        <v>24</v>
      </c>
      <c r="P45" s="94" t="str">
        <f t="shared" si="1"/>
        <v>Muy Alto (MA)</v>
      </c>
      <c r="Q45" s="94">
        <v>100</v>
      </c>
      <c r="R45" s="94">
        <f t="shared" si="2"/>
        <v>2400</v>
      </c>
      <c r="S45" s="94" t="str">
        <f t="shared" si="3"/>
        <v>I</v>
      </c>
      <c r="T45" s="95" t="str">
        <f t="shared" si="4"/>
        <v>No Aceptable</v>
      </c>
      <c r="U45" s="78">
        <v>1</v>
      </c>
      <c r="V45" s="77">
        <v>0</v>
      </c>
      <c r="W45" s="77">
        <v>0</v>
      </c>
      <c r="X45" s="94">
        <f t="shared" si="5"/>
        <v>1</v>
      </c>
      <c r="Y45" s="104" t="s">
        <v>700</v>
      </c>
      <c r="Z45" s="104" t="s">
        <v>701</v>
      </c>
      <c r="AA45" s="76" t="s">
        <v>81</v>
      </c>
      <c r="AB45" s="76" t="s">
        <v>81</v>
      </c>
      <c r="AC45" s="159" t="s">
        <v>715</v>
      </c>
      <c r="AD45" s="76" t="s">
        <v>716</v>
      </c>
      <c r="AE45" s="76" t="s">
        <v>717</v>
      </c>
    </row>
    <row r="46" spans="1:31" s="80" customFormat="1" ht="68.25" customHeight="1">
      <c r="A46" s="75" t="s">
        <v>40</v>
      </c>
      <c r="B46" s="127" t="s">
        <v>210</v>
      </c>
      <c r="C46" s="104" t="s">
        <v>705</v>
      </c>
      <c r="D46" s="104" t="s">
        <v>706</v>
      </c>
      <c r="E46" s="103" t="s">
        <v>697</v>
      </c>
      <c r="F46" s="160" t="s">
        <v>718</v>
      </c>
      <c r="G46" s="104" t="s">
        <v>77</v>
      </c>
      <c r="H46" s="159" t="s">
        <v>426</v>
      </c>
      <c r="I46" s="104" t="s">
        <v>239</v>
      </c>
      <c r="J46" s="104" t="s">
        <v>48</v>
      </c>
      <c r="K46" s="104" t="s">
        <v>48</v>
      </c>
      <c r="L46" s="104" t="s">
        <v>48</v>
      </c>
      <c r="M46" s="103">
        <v>6</v>
      </c>
      <c r="N46" s="103">
        <v>3</v>
      </c>
      <c r="O46" s="94">
        <f t="shared" si="0"/>
        <v>18</v>
      </c>
      <c r="P46" s="94" t="str">
        <f t="shared" si="1"/>
        <v>Alto (A)</v>
      </c>
      <c r="Q46" s="94">
        <v>100</v>
      </c>
      <c r="R46" s="94">
        <f t="shared" si="2"/>
        <v>1800</v>
      </c>
      <c r="S46" s="94" t="str">
        <f t="shared" si="3"/>
        <v>I</v>
      </c>
      <c r="T46" s="95" t="str">
        <f t="shared" si="4"/>
        <v>No Aceptable</v>
      </c>
      <c r="U46" s="78">
        <v>1</v>
      </c>
      <c r="V46" s="77">
        <v>0</v>
      </c>
      <c r="W46" s="77">
        <v>0</v>
      </c>
      <c r="X46" s="94">
        <f t="shared" ref="X46" si="29">SUM(U46:W46)</f>
        <v>1</v>
      </c>
      <c r="Y46" s="75" t="s">
        <v>155</v>
      </c>
      <c r="Z46" s="76" t="s">
        <v>708</v>
      </c>
      <c r="AA46" s="159" t="s">
        <v>52</v>
      </c>
      <c r="AB46" s="159" t="s">
        <v>52</v>
      </c>
      <c r="AC46" s="159" t="s">
        <v>52</v>
      </c>
      <c r="AD46" s="76" t="s">
        <v>709</v>
      </c>
      <c r="AE46" s="159" t="s">
        <v>52</v>
      </c>
    </row>
    <row r="47" spans="1:31" s="80" customFormat="1" ht="68.25" customHeight="1">
      <c r="A47" s="75" t="s">
        <v>40</v>
      </c>
      <c r="B47" s="127" t="s">
        <v>210</v>
      </c>
      <c r="C47" s="104" t="s">
        <v>705</v>
      </c>
      <c r="D47" s="104" t="s">
        <v>706</v>
      </c>
      <c r="E47" s="103" t="s">
        <v>697</v>
      </c>
      <c r="F47" s="104" t="s">
        <v>720</v>
      </c>
      <c r="G47" s="76" t="s">
        <v>45</v>
      </c>
      <c r="H47" s="104" t="s">
        <v>710</v>
      </c>
      <c r="I47" s="104" t="s">
        <v>711</v>
      </c>
      <c r="J47" s="104" t="s">
        <v>48</v>
      </c>
      <c r="K47" s="104" t="s">
        <v>48</v>
      </c>
      <c r="L47" s="104" t="s">
        <v>48</v>
      </c>
      <c r="M47" s="103">
        <v>6</v>
      </c>
      <c r="N47" s="103">
        <v>3</v>
      </c>
      <c r="O47" s="94">
        <v>18</v>
      </c>
      <c r="P47" s="94" t="str">
        <f t="shared" si="1"/>
        <v>Alto (A)</v>
      </c>
      <c r="Q47" s="94">
        <v>25</v>
      </c>
      <c r="R47" s="94">
        <f t="shared" ref="R47" si="30">+O47*Q47</f>
        <v>450</v>
      </c>
      <c r="S47" s="94" t="str">
        <f t="shared" ref="S47" si="31">IF(R47&lt;=20,"IV",IF(R47&gt;=600,"I",IF(R47&gt;=150,"II",IF(R47&gt;=40,"III",IF(R47&gt;=20,"IV")*IF(R47&lt;=20,"IV")))))</f>
        <v>II</v>
      </c>
      <c r="T47" s="95" t="str">
        <f t="shared" ref="T47" si="32">+IF(S47="I","No Aceptable",IF(S47="II","No Aceptable o Aceptable con control especifico",IF(S47="III","Mejorable",IF(S47="IV","Aceptable"))))</f>
        <v>No Aceptable o Aceptable con control especifico</v>
      </c>
      <c r="U47" s="78">
        <v>1</v>
      </c>
      <c r="V47" s="77">
        <v>0</v>
      </c>
      <c r="W47" s="77">
        <v>0</v>
      </c>
      <c r="X47" s="94">
        <f t="shared" ref="X47" si="33">SUM(U47:W47)</f>
        <v>1</v>
      </c>
      <c r="Y47" s="75" t="s">
        <v>629</v>
      </c>
      <c r="Z47" s="76" t="s">
        <v>712</v>
      </c>
      <c r="AA47" s="159" t="s">
        <v>52</v>
      </c>
      <c r="AB47" s="159" t="s">
        <v>52</v>
      </c>
      <c r="AC47" s="159" t="s">
        <v>52</v>
      </c>
      <c r="AD47" s="76" t="s">
        <v>721</v>
      </c>
      <c r="AE47" s="159" t="s">
        <v>52</v>
      </c>
    </row>
    <row r="48" spans="1:31" s="80" customFormat="1" ht="68.25" customHeight="1">
      <c r="A48" s="75" t="s">
        <v>40</v>
      </c>
      <c r="B48" s="138" t="s">
        <v>223</v>
      </c>
      <c r="C48" s="85" t="s">
        <v>161</v>
      </c>
      <c r="D48" s="76" t="s">
        <v>162</v>
      </c>
      <c r="E48" s="98" t="s">
        <v>640</v>
      </c>
      <c r="F48" s="96" t="s">
        <v>162</v>
      </c>
      <c r="G48" s="96" t="s">
        <v>60</v>
      </c>
      <c r="H48" s="96" t="s">
        <v>163</v>
      </c>
      <c r="I48" s="96" t="s">
        <v>164</v>
      </c>
      <c r="J48" s="96" t="s">
        <v>165</v>
      </c>
      <c r="K48" s="96" t="s">
        <v>166</v>
      </c>
      <c r="L48" s="76" t="s">
        <v>48</v>
      </c>
      <c r="M48" s="98">
        <v>2</v>
      </c>
      <c r="N48" s="98">
        <v>2</v>
      </c>
      <c r="O48" s="94">
        <f t="shared" si="0"/>
        <v>4</v>
      </c>
      <c r="P48" s="94" t="str">
        <f t="shared" si="1"/>
        <v>Bajo (B)</v>
      </c>
      <c r="Q48" s="94">
        <v>25</v>
      </c>
      <c r="R48" s="94">
        <f t="shared" si="2"/>
        <v>100</v>
      </c>
      <c r="S48" s="94" t="str">
        <f t="shared" ref="S48" si="34">IF(R48&lt;=20,"IV",IF(R48&gt;=600,"I",IF(R48&gt;=150,"II",IF(R48&gt;=40,"III",IF(R48&gt;=20,"IV")*IF(R48&lt;=20,"IV")))))</f>
        <v>III</v>
      </c>
      <c r="T48" s="95" t="str">
        <f t="shared" ref="T48" si="35">+IF(S48="I","No Aceptable",IF(S48="II","No Aceptable o Aceptable con control especifico",IF(S48="III","Mejorable",IF(S48="IV","Aceptable"))))</f>
        <v>Mejorable</v>
      </c>
      <c r="U48" s="78">
        <v>10</v>
      </c>
      <c r="V48" s="78">
        <v>4</v>
      </c>
      <c r="W48" s="78">
        <v>0</v>
      </c>
      <c r="X48" s="94">
        <f t="shared" si="5"/>
        <v>14</v>
      </c>
      <c r="Y48" s="83" t="s">
        <v>167</v>
      </c>
      <c r="Z48" s="85" t="s">
        <v>168</v>
      </c>
      <c r="AA48" s="76" t="s">
        <v>81</v>
      </c>
      <c r="AB48" s="76" t="s">
        <v>82</v>
      </c>
      <c r="AC48" s="76" t="s">
        <v>169</v>
      </c>
      <c r="AD48" s="76" t="s">
        <v>170</v>
      </c>
      <c r="AE48" s="76" t="s">
        <v>81</v>
      </c>
    </row>
    <row r="49" spans="1:32" s="80" customFormat="1" ht="68.25" customHeight="1">
      <c r="A49" s="75" t="s">
        <v>40</v>
      </c>
      <c r="B49" s="138" t="s">
        <v>223</v>
      </c>
      <c r="C49" s="85" t="s">
        <v>161</v>
      </c>
      <c r="D49" s="85" t="s">
        <v>224</v>
      </c>
      <c r="E49" s="98" t="s">
        <v>640</v>
      </c>
      <c r="F49" s="85" t="s">
        <v>225</v>
      </c>
      <c r="G49" s="85" t="s">
        <v>93</v>
      </c>
      <c r="H49" s="85" t="s">
        <v>226</v>
      </c>
      <c r="I49" s="85" t="s">
        <v>227</v>
      </c>
      <c r="J49" s="85" t="s">
        <v>48</v>
      </c>
      <c r="K49" s="85" t="s">
        <v>48</v>
      </c>
      <c r="L49" s="85" t="s">
        <v>48</v>
      </c>
      <c r="M49" s="86">
        <v>6</v>
      </c>
      <c r="N49" s="86">
        <v>3</v>
      </c>
      <c r="O49" s="94">
        <f t="shared" si="0"/>
        <v>18</v>
      </c>
      <c r="P49" s="94" t="str">
        <f t="shared" si="1"/>
        <v>Alto (A)</v>
      </c>
      <c r="Q49" s="94">
        <v>25</v>
      </c>
      <c r="R49" s="94">
        <f t="shared" si="2"/>
        <v>450</v>
      </c>
      <c r="S49" s="94" t="str">
        <f t="shared" si="3"/>
        <v>II</v>
      </c>
      <c r="T49" s="95" t="str">
        <f t="shared" si="4"/>
        <v>No Aceptable o Aceptable con control especifico</v>
      </c>
      <c r="U49" s="78">
        <v>10</v>
      </c>
      <c r="V49" s="77">
        <v>4</v>
      </c>
      <c r="W49" s="77">
        <v>0</v>
      </c>
      <c r="X49" s="94">
        <f t="shared" si="5"/>
        <v>14</v>
      </c>
      <c r="Y49" s="83" t="s">
        <v>50</v>
      </c>
      <c r="Z49" s="76" t="s">
        <v>97</v>
      </c>
      <c r="AA49" s="76" t="s">
        <v>52</v>
      </c>
      <c r="AB49" s="76" t="s">
        <v>52</v>
      </c>
      <c r="AC49" s="76" t="s">
        <v>52</v>
      </c>
      <c r="AD49" s="85" t="s">
        <v>228</v>
      </c>
      <c r="AE49" s="76" t="s">
        <v>52</v>
      </c>
    </row>
    <row r="50" spans="1:32" s="80" customFormat="1" ht="68.25" customHeight="1">
      <c r="A50" s="75" t="s">
        <v>40</v>
      </c>
      <c r="B50" s="138" t="s">
        <v>223</v>
      </c>
      <c r="C50" s="85" t="s">
        <v>161</v>
      </c>
      <c r="D50" s="85" t="s">
        <v>229</v>
      </c>
      <c r="E50" s="98" t="s">
        <v>640</v>
      </c>
      <c r="F50" s="85" t="s">
        <v>230</v>
      </c>
      <c r="G50" s="85" t="s">
        <v>45</v>
      </c>
      <c r="H50" s="85" t="s">
        <v>231</v>
      </c>
      <c r="I50" s="85" t="s">
        <v>232</v>
      </c>
      <c r="J50" s="85" t="s">
        <v>48</v>
      </c>
      <c r="K50" s="85" t="s">
        <v>48</v>
      </c>
      <c r="L50" s="85" t="s">
        <v>48</v>
      </c>
      <c r="M50" s="86">
        <v>6</v>
      </c>
      <c r="N50" s="86">
        <v>3</v>
      </c>
      <c r="O50" s="94">
        <f t="shared" si="0"/>
        <v>18</v>
      </c>
      <c r="P50" s="94" t="str">
        <f t="shared" si="1"/>
        <v>Alto (A)</v>
      </c>
      <c r="Q50" s="94">
        <v>25</v>
      </c>
      <c r="R50" s="94">
        <f t="shared" si="2"/>
        <v>450</v>
      </c>
      <c r="S50" s="94" t="str">
        <f t="shared" si="3"/>
        <v>II</v>
      </c>
      <c r="T50" s="95" t="str">
        <f t="shared" si="4"/>
        <v>No Aceptable o Aceptable con control especifico</v>
      </c>
      <c r="U50" s="78">
        <v>10</v>
      </c>
      <c r="V50" s="77">
        <v>4</v>
      </c>
      <c r="W50" s="77">
        <v>0</v>
      </c>
      <c r="X50" s="94">
        <f t="shared" si="5"/>
        <v>14</v>
      </c>
      <c r="Y50" s="83" t="s">
        <v>50</v>
      </c>
      <c r="Z50" s="76" t="s">
        <v>51</v>
      </c>
      <c r="AA50" s="76" t="s">
        <v>52</v>
      </c>
      <c r="AB50" s="76" t="s">
        <v>52</v>
      </c>
      <c r="AC50" s="76" t="s">
        <v>52</v>
      </c>
      <c r="AD50" s="85" t="s">
        <v>233</v>
      </c>
      <c r="AE50" s="76" t="s">
        <v>52</v>
      </c>
    </row>
    <row r="51" spans="1:32" s="80" customFormat="1" ht="68.25" customHeight="1">
      <c r="A51" s="75" t="s">
        <v>40</v>
      </c>
      <c r="B51" s="138" t="s">
        <v>223</v>
      </c>
      <c r="C51" s="85" t="s">
        <v>234</v>
      </c>
      <c r="D51" s="85" t="s">
        <v>235</v>
      </c>
      <c r="E51" s="86" t="s">
        <v>236</v>
      </c>
      <c r="F51" s="85" t="s">
        <v>237</v>
      </c>
      <c r="G51" s="85" t="s">
        <v>77</v>
      </c>
      <c r="H51" s="85" t="s">
        <v>238</v>
      </c>
      <c r="I51" s="85" t="s">
        <v>239</v>
      </c>
      <c r="J51" s="85" t="s">
        <v>48</v>
      </c>
      <c r="K51" s="85" t="s">
        <v>48</v>
      </c>
      <c r="L51" s="85" t="s">
        <v>48</v>
      </c>
      <c r="M51" s="86">
        <v>6</v>
      </c>
      <c r="N51" s="86">
        <v>2</v>
      </c>
      <c r="O51" s="94">
        <f t="shared" si="0"/>
        <v>12</v>
      </c>
      <c r="P51" s="94" t="str">
        <f t="shared" si="1"/>
        <v>Alto (A)</v>
      </c>
      <c r="Q51" s="94">
        <v>25</v>
      </c>
      <c r="R51" s="94">
        <f t="shared" si="2"/>
        <v>300</v>
      </c>
      <c r="S51" s="94" t="str">
        <f t="shared" si="3"/>
        <v>II</v>
      </c>
      <c r="T51" s="95" t="str">
        <f t="shared" si="4"/>
        <v>No Aceptable o Aceptable con control especifico</v>
      </c>
      <c r="U51" s="78">
        <v>10</v>
      </c>
      <c r="V51" s="77">
        <v>4</v>
      </c>
      <c r="W51" s="77">
        <v>0</v>
      </c>
      <c r="X51" s="94">
        <f t="shared" si="5"/>
        <v>14</v>
      </c>
      <c r="Y51" s="83" t="s">
        <v>155</v>
      </c>
      <c r="Z51" s="76" t="s">
        <v>206</v>
      </c>
      <c r="AA51" s="76" t="s">
        <v>52</v>
      </c>
      <c r="AB51" s="76" t="s">
        <v>52</v>
      </c>
      <c r="AC51" s="76" t="s">
        <v>81</v>
      </c>
      <c r="AD51" s="76" t="s">
        <v>240</v>
      </c>
      <c r="AE51" s="76" t="s">
        <v>52</v>
      </c>
    </row>
    <row r="52" spans="1:32" s="88" customFormat="1" ht="68.25" customHeight="1">
      <c r="A52" s="75" t="s">
        <v>40</v>
      </c>
      <c r="B52" s="138" t="s">
        <v>223</v>
      </c>
      <c r="C52" s="85" t="s">
        <v>161</v>
      </c>
      <c r="D52" s="85" t="s">
        <v>241</v>
      </c>
      <c r="E52" s="98" t="s">
        <v>640</v>
      </c>
      <c r="F52" s="85" t="s">
        <v>225</v>
      </c>
      <c r="G52" s="85" t="s">
        <v>93</v>
      </c>
      <c r="H52" s="85" t="s">
        <v>226</v>
      </c>
      <c r="I52" s="85" t="s">
        <v>227</v>
      </c>
      <c r="J52" s="85" t="s">
        <v>48</v>
      </c>
      <c r="K52" s="85" t="s">
        <v>48</v>
      </c>
      <c r="L52" s="85" t="s">
        <v>48</v>
      </c>
      <c r="M52" s="86">
        <v>6</v>
      </c>
      <c r="N52" s="86">
        <v>3</v>
      </c>
      <c r="O52" s="94">
        <f t="shared" si="0"/>
        <v>18</v>
      </c>
      <c r="P52" s="94" t="str">
        <f t="shared" si="1"/>
        <v>Alto (A)</v>
      </c>
      <c r="Q52" s="94">
        <v>25</v>
      </c>
      <c r="R52" s="94">
        <f t="shared" si="2"/>
        <v>450</v>
      </c>
      <c r="S52" s="94" t="str">
        <f t="shared" si="3"/>
        <v>II</v>
      </c>
      <c r="T52" s="95" t="str">
        <f t="shared" si="4"/>
        <v>No Aceptable o Aceptable con control especifico</v>
      </c>
      <c r="U52" s="78">
        <v>10</v>
      </c>
      <c r="V52" s="77">
        <v>4</v>
      </c>
      <c r="W52" s="77">
        <v>0</v>
      </c>
      <c r="X52" s="94">
        <f t="shared" si="5"/>
        <v>14</v>
      </c>
      <c r="Y52" s="83" t="s">
        <v>50</v>
      </c>
      <c r="Z52" s="76" t="s">
        <v>97</v>
      </c>
      <c r="AA52" s="76" t="s">
        <v>52</v>
      </c>
      <c r="AB52" s="76" t="s">
        <v>52</v>
      </c>
      <c r="AC52" s="76" t="s">
        <v>52</v>
      </c>
      <c r="AD52" s="85" t="s">
        <v>228</v>
      </c>
      <c r="AE52" s="76" t="s">
        <v>52</v>
      </c>
      <c r="AF52" s="87"/>
    </row>
    <row r="53" spans="1:32" s="88" customFormat="1" ht="68.25" customHeight="1">
      <c r="A53" s="75" t="s">
        <v>40</v>
      </c>
      <c r="B53" s="138" t="s">
        <v>223</v>
      </c>
      <c r="C53" s="85" t="s">
        <v>161</v>
      </c>
      <c r="D53" s="85" t="s">
        <v>229</v>
      </c>
      <c r="E53" s="98" t="s">
        <v>640</v>
      </c>
      <c r="F53" s="85" t="s">
        <v>242</v>
      </c>
      <c r="G53" s="85" t="s">
        <v>107</v>
      </c>
      <c r="H53" s="85" t="s">
        <v>243</v>
      </c>
      <c r="I53" s="85" t="s">
        <v>244</v>
      </c>
      <c r="J53" s="85" t="s">
        <v>48</v>
      </c>
      <c r="K53" s="85" t="s">
        <v>48</v>
      </c>
      <c r="L53" s="85" t="s">
        <v>48</v>
      </c>
      <c r="M53" s="86">
        <v>2</v>
      </c>
      <c r="N53" s="86">
        <v>4</v>
      </c>
      <c r="O53" s="94">
        <f t="shared" si="0"/>
        <v>8</v>
      </c>
      <c r="P53" s="94" t="str">
        <f t="shared" si="1"/>
        <v>Medio (M)</v>
      </c>
      <c r="Q53" s="94">
        <v>25</v>
      </c>
      <c r="R53" s="94">
        <f t="shared" si="2"/>
        <v>200</v>
      </c>
      <c r="S53" s="94" t="str">
        <f t="shared" si="3"/>
        <v>II</v>
      </c>
      <c r="T53" s="95" t="str">
        <f t="shared" si="4"/>
        <v>No Aceptable o Aceptable con control especifico</v>
      </c>
      <c r="U53" s="78">
        <v>10</v>
      </c>
      <c r="V53" s="77">
        <v>4</v>
      </c>
      <c r="W53" s="77">
        <v>0</v>
      </c>
      <c r="X53" s="94">
        <f t="shared" si="5"/>
        <v>14</v>
      </c>
      <c r="Y53" s="83" t="s">
        <v>50</v>
      </c>
      <c r="Z53" s="85" t="s">
        <v>110</v>
      </c>
      <c r="AA53" s="76" t="s">
        <v>52</v>
      </c>
      <c r="AB53" s="76" t="s">
        <v>52</v>
      </c>
      <c r="AC53" s="76" t="s">
        <v>52</v>
      </c>
      <c r="AD53" s="85" t="s">
        <v>245</v>
      </c>
      <c r="AE53" s="76" t="s">
        <v>731</v>
      </c>
      <c r="AF53" s="87"/>
    </row>
    <row r="54" spans="1:32" s="90" customFormat="1" ht="81.75" customHeight="1">
      <c r="A54" s="75" t="s">
        <v>40</v>
      </c>
      <c r="B54" s="142" t="s">
        <v>246</v>
      </c>
      <c r="C54" s="85" t="s">
        <v>161</v>
      </c>
      <c r="D54" s="85" t="s">
        <v>229</v>
      </c>
      <c r="E54" s="98" t="s">
        <v>640</v>
      </c>
      <c r="F54" s="76" t="s">
        <v>247</v>
      </c>
      <c r="G54" s="85" t="s">
        <v>93</v>
      </c>
      <c r="H54" s="85" t="s">
        <v>226</v>
      </c>
      <c r="I54" s="85" t="s">
        <v>227</v>
      </c>
      <c r="J54" s="85" t="s">
        <v>48</v>
      </c>
      <c r="K54" s="85" t="s">
        <v>48</v>
      </c>
      <c r="L54" s="85" t="s">
        <v>48</v>
      </c>
      <c r="M54" s="86">
        <v>2</v>
      </c>
      <c r="N54" s="86">
        <v>3</v>
      </c>
      <c r="O54" s="94">
        <f t="shared" si="0"/>
        <v>6</v>
      </c>
      <c r="P54" s="94" t="str">
        <f t="shared" si="1"/>
        <v>Medio (M)</v>
      </c>
      <c r="Q54" s="94">
        <v>25</v>
      </c>
      <c r="R54" s="94">
        <f t="shared" si="2"/>
        <v>150</v>
      </c>
      <c r="S54" s="94" t="str">
        <f t="shared" si="3"/>
        <v>II</v>
      </c>
      <c r="T54" s="95" t="str">
        <f t="shared" si="4"/>
        <v>No Aceptable o Aceptable con control especifico</v>
      </c>
      <c r="U54" s="78">
        <v>38</v>
      </c>
      <c r="V54" s="78">
        <v>0</v>
      </c>
      <c r="W54" s="78">
        <v>0</v>
      </c>
      <c r="X54" s="94">
        <f t="shared" si="5"/>
        <v>38</v>
      </c>
      <c r="Y54" s="83" t="s">
        <v>248</v>
      </c>
      <c r="Z54" s="96" t="s">
        <v>97</v>
      </c>
      <c r="AA54" s="76" t="s">
        <v>52</v>
      </c>
      <c r="AB54" s="76" t="s">
        <v>52</v>
      </c>
      <c r="AC54" s="76" t="s">
        <v>52</v>
      </c>
      <c r="AD54" s="106" t="s">
        <v>249</v>
      </c>
      <c r="AE54" s="76" t="s">
        <v>52</v>
      </c>
      <c r="AF54" s="89"/>
    </row>
    <row r="55" spans="1:32" s="90" customFormat="1" ht="69.75" customHeight="1">
      <c r="A55" s="75" t="s">
        <v>40</v>
      </c>
      <c r="B55" s="142" t="s">
        <v>246</v>
      </c>
      <c r="C55" s="85" t="s">
        <v>161</v>
      </c>
      <c r="D55" s="97" t="s">
        <v>250</v>
      </c>
      <c r="E55" s="98" t="s">
        <v>640</v>
      </c>
      <c r="F55" s="97" t="s">
        <v>251</v>
      </c>
      <c r="G55" s="97" t="s">
        <v>45</v>
      </c>
      <c r="H55" s="97" t="s">
        <v>46</v>
      </c>
      <c r="I55" s="97" t="s">
        <v>252</v>
      </c>
      <c r="J55" s="97" t="s">
        <v>48</v>
      </c>
      <c r="K55" s="97" t="s">
        <v>48</v>
      </c>
      <c r="L55" s="97" t="s">
        <v>49</v>
      </c>
      <c r="M55" s="98">
        <v>2</v>
      </c>
      <c r="N55" s="98">
        <v>3</v>
      </c>
      <c r="O55" s="94">
        <f t="shared" ref="O55:O84" si="36">+M55*N55</f>
        <v>6</v>
      </c>
      <c r="P55" s="94" t="str">
        <f t="shared" si="1"/>
        <v>Medio (M)</v>
      </c>
      <c r="Q55" s="94">
        <v>25</v>
      </c>
      <c r="R55" s="94">
        <f t="shared" si="2"/>
        <v>150</v>
      </c>
      <c r="S55" s="94" t="str">
        <f t="shared" si="3"/>
        <v>II</v>
      </c>
      <c r="T55" s="95" t="str">
        <f t="shared" si="4"/>
        <v>No Aceptable o Aceptable con control especifico</v>
      </c>
      <c r="U55" s="78">
        <v>38</v>
      </c>
      <c r="V55" s="78">
        <v>0</v>
      </c>
      <c r="W55" s="78">
        <v>0</v>
      </c>
      <c r="X55" s="94">
        <f t="shared" si="5"/>
        <v>38</v>
      </c>
      <c r="Y55" s="83" t="s">
        <v>50</v>
      </c>
      <c r="Z55" s="96" t="s">
        <v>51</v>
      </c>
      <c r="AA55" s="96" t="s">
        <v>52</v>
      </c>
      <c r="AB55" s="97" t="s">
        <v>52</v>
      </c>
      <c r="AC55" s="97" t="s">
        <v>53</v>
      </c>
      <c r="AD55" s="97" t="s">
        <v>253</v>
      </c>
      <c r="AE55" s="97" t="s">
        <v>52</v>
      </c>
      <c r="AF55" s="89"/>
    </row>
    <row r="56" spans="1:32" s="90" customFormat="1" ht="69.75" customHeight="1">
      <c r="A56" s="75" t="s">
        <v>40</v>
      </c>
      <c r="B56" s="142" t="s">
        <v>246</v>
      </c>
      <c r="C56" s="85" t="s">
        <v>254</v>
      </c>
      <c r="D56" s="97" t="s">
        <v>255</v>
      </c>
      <c r="E56" s="98" t="s">
        <v>640</v>
      </c>
      <c r="F56" s="97" t="s">
        <v>256</v>
      </c>
      <c r="G56" s="97" t="s">
        <v>77</v>
      </c>
      <c r="H56" s="97" t="s">
        <v>130</v>
      </c>
      <c r="I56" s="97" t="s">
        <v>257</v>
      </c>
      <c r="J56" s="97" t="s">
        <v>48</v>
      </c>
      <c r="K56" s="97" t="s">
        <v>48</v>
      </c>
      <c r="L56" s="97" t="s">
        <v>48</v>
      </c>
      <c r="M56" s="98">
        <v>2</v>
      </c>
      <c r="N56" s="98">
        <v>3</v>
      </c>
      <c r="O56" s="94">
        <f t="shared" si="36"/>
        <v>6</v>
      </c>
      <c r="P56" s="94" t="str">
        <f t="shared" si="1"/>
        <v>Medio (M)</v>
      </c>
      <c r="Q56" s="94">
        <v>25</v>
      </c>
      <c r="R56" s="94">
        <f t="shared" si="2"/>
        <v>150</v>
      </c>
      <c r="S56" s="94" t="str">
        <f t="shared" si="3"/>
        <v>II</v>
      </c>
      <c r="T56" s="95" t="str">
        <f t="shared" si="4"/>
        <v>No Aceptable o Aceptable con control especifico</v>
      </c>
      <c r="U56" s="78">
        <v>38</v>
      </c>
      <c r="V56" s="78">
        <v>0</v>
      </c>
      <c r="W56" s="78">
        <v>0</v>
      </c>
      <c r="X56" s="94">
        <f t="shared" si="5"/>
        <v>38</v>
      </c>
      <c r="Y56" s="83" t="s">
        <v>50</v>
      </c>
      <c r="Z56" s="96" t="s">
        <v>134</v>
      </c>
      <c r="AA56" s="97" t="s">
        <v>52</v>
      </c>
      <c r="AB56" s="97" t="s">
        <v>52</v>
      </c>
      <c r="AC56" s="97" t="s">
        <v>52</v>
      </c>
      <c r="AD56" s="97" t="s">
        <v>258</v>
      </c>
      <c r="AE56" s="97" t="s">
        <v>81</v>
      </c>
      <c r="AF56" s="89"/>
    </row>
    <row r="57" spans="1:32" s="90" customFormat="1" ht="69.75" customHeight="1">
      <c r="A57" s="75" t="s">
        <v>40</v>
      </c>
      <c r="B57" s="142" t="s">
        <v>246</v>
      </c>
      <c r="C57" s="85" t="s">
        <v>254</v>
      </c>
      <c r="D57" s="97" t="s">
        <v>259</v>
      </c>
      <c r="E57" s="98" t="s">
        <v>640</v>
      </c>
      <c r="F57" s="97" t="s">
        <v>260</v>
      </c>
      <c r="G57" s="97" t="s">
        <v>77</v>
      </c>
      <c r="H57" s="104" t="s">
        <v>261</v>
      </c>
      <c r="I57" s="97" t="s">
        <v>239</v>
      </c>
      <c r="J57" s="97" t="s">
        <v>48</v>
      </c>
      <c r="K57" s="97" t="s">
        <v>48</v>
      </c>
      <c r="L57" s="97" t="s">
        <v>48</v>
      </c>
      <c r="M57" s="98">
        <v>2</v>
      </c>
      <c r="N57" s="98">
        <v>3</v>
      </c>
      <c r="O57" s="94">
        <f t="shared" si="36"/>
        <v>6</v>
      </c>
      <c r="P57" s="94" t="str">
        <f t="shared" si="1"/>
        <v>Medio (M)</v>
      </c>
      <c r="Q57" s="94">
        <v>25</v>
      </c>
      <c r="R57" s="94">
        <f t="shared" si="2"/>
        <v>150</v>
      </c>
      <c r="S57" s="94" t="str">
        <f t="shared" si="3"/>
        <v>II</v>
      </c>
      <c r="T57" s="95" t="str">
        <f t="shared" si="4"/>
        <v>No Aceptable o Aceptable con control especifico</v>
      </c>
      <c r="U57" s="78">
        <v>38</v>
      </c>
      <c r="V57" s="78">
        <v>0</v>
      </c>
      <c r="W57" s="78">
        <v>0</v>
      </c>
      <c r="X57" s="94">
        <f t="shared" si="5"/>
        <v>38</v>
      </c>
      <c r="Y57" s="83" t="s">
        <v>155</v>
      </c>
      <c r="Z57" s="96" t="s">
        <v>206</v>
      </c>
      <c r="AA57" s="97" t="s">
        <v>52</v>
      </c>
      <c r="AB57" s="97" t="s">
        <v>52</v>
      </c>
      <c r="AC57" s="97" t="s">
        <v>52</v>
      </c>
      <c r="AD57" s="96" t="s">
        <v>262</v>
      </c>
      <c r="AE57" s="97" t="s">
        <v>81</v>
      </c>
      <c r="AF57" s="89"/>
    </row>
    <row r="58" spans="1:32" s="90" customFormat="1" ht="69.75" customHeight="1">
      <c r="A58" s="75" t="s">
        <v>40</v>
      </c>
      <c r="B58" s="142" t="s">
        <v>246</v>
      </c>
      <c r="C58" s="85" t="s">
        <v>161</v>
      </c>
      <c r="D58" s="76" t="s">
        <v>162</v>
      </c>
      <c r="E58" s="98" t="s">
        <v>640</v>
      </c>
      <c r="F58" s="76" t="s">
        <v>162</v>
      </c>
      <c r="G58" s="96" t="s">
        <v>60</v>
      </c>
      <c r="H58" s="96" t="s">
        <v>163</v>
      </c>
      <c r="I58" s="96" t="s">
        <v>164</v>
      </c>
      <c r="J58" s="96" t="s">
        <v>165</v>
      </c>
      <c r="K58" s="96" t="s">
        <v>166</v>
      </c>
      <c r="L58" s="76" t="s">
        <v>48</v>
      </c>
      <c r="M58" s="98">
        <v>2</v>
      </c>
      <c r="N58" s="98">
        <v>2</v>
      </c>
      <c r="O58" s="94">
        <f t="shared" ref="O58" si="37">+M58*N58</f>
        <v>4</v>
      </c>
      <c r="P58" s="94" t="str">
        <f t="shared" ref="P58" si="38">+IF(O58&gt;=24,"Muy Alto (MA)",IF(O58&gt;=10,"Alto (A)",IF(O58&gt;=6,"Medio (M)",IF(O58&gt;=2,"Bajo (B)"))))</f>
        <v>Bajo (B)</v>
      </c>
      <c r="Q58" s="94">
        <v>25</v>
      </c>
      <c r="R58" s="94">
        <f t="shared" ref="R58" si="39">+O58*Q58</f>
        <v>100</v>
      </c>
      <c r="S58" s="94" t="str">
        <f t="shared" si="3"/>
        <v>III</v>
      </c>
      <c r="T58" s="95" t="str">
        <f t="shared" si="4"/>
        <v>Mejorable</v>
      </c>
      <c r="U58" s="78">
        <v>38</v>
      </c>
      <c r="V58" s="78">
        <v>0</v>
      </c>
      <c r="W58" s="78">
        <v>0</v>
      </c>
      <c r="X58" s="94">
        <f t="shared" ref="X58" si="40">SUM(U58:W58)</f>
        <v>38</v>
      </c>
      <c r="Y58" s="83" t="s">
        <v>167</v>
      </c>
      <c r="Z58" s="85" t="s">
        <v>168</v>
      </c>
      <c r="AA58" s="76" t="s">
        <v>81</v>
      </c>
      <c r="AB58" s="76" t="s">
        <v>82</v>
      </c>
      <c r="AC58" s="76" t="s">
        <v>169</v>
      </c>
      <c r="AD58" s="76" t="s">
        <v>170</v>
      </c>
      <c r="AE58" s="76" t="s">
        <v>81</v>
      </c>
      <c r="AF58" s="89"/>
    </row>
    <row r="59" spans="1:32" s="90" customFormat="1" ht="69.75" customHeight="1">
      <c r="A59" s="75" t="s">
        <v>40</v>
      </c>
      <c r="B59" s="142" t="s">
        <v>246</v>
      </c>
      <c r="C59" s="76" t="s">
        <v>211</v>
      </c>
      <c r="D59" s="76" t="s">
        <v>212</v>
      </c>
      <c r="E59" s="98" t="s">
        <v>640</v>
      </c>
      <c r="F59" s="76" t="s">
        <v>213</v>
      </c>
      <c r="G59" s="76" t="s">
        <v>77</v>
      </c>
      <c r="H59" s="76" t="s">
        <v>78</v>
      </c>
      <c r="I59" s="76" t="s">
        <v>79</v>
      </c>
      <c r="J59" s="76" t="s">
        <v>48</v>
      </c>
      <c r="K59" s="76" t="s">
        <v>48</v>
      </c>
      <c r="L59" s="76" t="s">
        <v>48</v>
      </c>
      <c r="M59" s="98">
        <v>2</v>
      </c>
      <c r="N59" s="98">
        <v>2</v>
      </c>
      <c r="O59" s="94">
        <f t="shared" si="36"/>
        <v>4</v>
      </c>
      <c r="P59" s="94" t="str">
        <f t="shared" si="1"/>
        <v>Bajo (B)</v>
      </c>
      <c r="Q59" s="94">
        <v>25</v>
      </c>
      <c r="R59" s="94">
        <f t="shared" ref="R59" si="41">+O59*Q59</f>
        <v>100</v>
      </c>
      <c r="S59" s="94" t="str">
        <f t="shared" ref="S59" si="42">IF(R59&lt;=20,"IV",IF(R59&gt;=600,"I",IF(R59&gt;=150,"II",IF(R59&gt;=40,"III",IF(R59&gt;=20,"IV")*IF(R59&lt;=20,"IV")))))</f>
        <v>III</v>
      </c>
      <c r="T59" s="95" t="str">
        <f t="shared" ref="T59" si="43">+IF(S59="I","No Aceptable",IF(S59="II","No Aceptable o Aceptable con control especifico",IF(S59="III","Mejorable",IF(S59="IV","Aceptable"))))</f>
        <v>Mejorable</v>
      </c>
      <c r="U59" s="78">
        <v>38</v>
      </c>
      <c r="V59" s="78">
        <v>0</v>
      </c>
      <c r="W59" s="78">
        <v>0</v>
      </c>
      <c r="X59" s="94">
        <f t="shared" si="5"/>
        <v>38</v>
      </c>
      <c r="Y59" s="83" t="s">
        <v>50</v>
      </c>
      <c r="Z59" s="85" t="s">
        <v>214</v>
      </c>
      <c r="AA59" s="76" t="s">
        <v>81</v>
      </c>
      <c r="AB59" s="76" t="s">
        <v>82</v>
      </c>
      <c r="AC59" s="76" t="s">
        <v>81</v>
      </c>
      <c r="AD59" s="76" t="s">
        <v>215</v>
      </c>
      <c r="AE59" s="76" t="s">
        <v>81</v>
      </c>
      <c r="AF59" s="89"/>
    </row>
    <row r="60" spans="1:32" s="90" customFormat="1" ht="69.75" customHeight="1">
      <c r="A60" s="75" t="s">
        <v>40</v>
      </c>
      <c r="B60" s="123" t="s">
        <v>263</v>
      </c>
      <c r="C60" s="85" t="s">
        <v>161</v>
      </c>
      <c r="D60" s="85" t="s">
        <v>229</v>
      </c>
      <c r="E60" s="98" t="s">
        <v>640</v>
      </c>
      <c r="F60" s="76" t="s">
        <v>247</v>
      </c>
      <c r="G60" s="85" t="s">
        <v>93</v>
      </c>
      <c r="H60" s="85" t="s">
        <v>226</v>
      </c>
      <c r="I60" s="85" t="s">
        <v>227</v>
      </c>
      <c r="J60" s="85" t="s">
        <v>48</v>
      </c>
      <c r="K60" s="85" t="s">
        <v>48</v>
      </c>
      <c r="L60" s="85" t="s">
        <v>48</v>
      </c>
      <c r="M60" s="86">
        <v>2</v>
      </c>
      <c r="N60" s="86">
        <v>3</v>
      </c>
      <c r="O60" s="94">
        <f t="shared" si="36"/>
        <v>6</v>
      </c>
      <c r="P60" s="94" t="str">
        <f t="shared" si="1"/>
        <v>Medio (M)</v>
      </c>
      <c r="Q60" s="94">
        <v>25</v>
      </c>
      <c r="R60" s="94">
        <f t="shared" si="2"/>
        <v>150</v>
      </c>
      <c r="S60" s="94" t="str">
        <f t="shared" si="3"/>
        <v>II</v>
      </c>
      <c r="T60" s="95" t="str">
        <f t="shared" si="4"/>
        <v>No Aceptable o Aceptable con control especifico</v>
      </c>
      <c r="U60" s="78">
        <v>12</v>
      </c>
      <c r="V60" s="78">
        <v>0</v>
      </c>
      <c r="W60" s="78">
        <v>0</v>
      </c>
      <c r="X60" s="94">
        <f t="shared" si="5"/>
        <v>12</v>
      </c>
      <c r="Y60" s="83" t="s">
        <v>248</v>
      </c>
      <c r="Z60" s="96" t="s">
        <v>97</v>
      </c>
      <c r="AA60" s="76" t="s">
        <v>52</v>
      </c>
      <c r="AB60" s="76" t="s">
        <v>52</v>
      </c>
      <c r="AC60" s="76" t="s">
        <v>52</v>
      </c>
      <c r="AD60" s="106" t="s">
        <v>249</v>
      </c>
      <c r="AE60" s="76" t="s">
        <v>52</v>
      </c>
      <c r="AF60" s="89"/>
    </row>
    <row r="61" spans="1:32" s="90" customFormat="1" ht="69.75" customHeight="1">
      <c r="A61" s="75" t="s">
        <v>40</v>
      </c>
      <c r="B61" s="123" t="s">
        <v>263</v>
      </c>
      <c r="C61" s="85" t="s">
        <v>161</v>
      </c>
      <c r="D61" s="76" t="s">
        <v>162</v>
      </c>
      <c r="E61" s="98" t="s">
        <v>640</v>
      </c>
      <c r="F61" s="76" t="s">
        <v>162</v>
      </c>
      <c r="G61" s="96" t="s">
        <v>60</v>
      </c>
      <c r="H61" s="96" t="s">
        <v>163</v>
      </c>
      <c r="I61" s="96" t="s">
        <v>164</v>
      </c>
      <c r="J61" s="96" t="s">
        <v>165</v>
      </c>
      <c r="K61" s="96" t="s">
        <v>166</v>
      </c>
      <c r="L61" s="76" t="s">
        <v>48</v>
      </c>
      <c r="M61" s="98">
        <v>2</v>
      </c>
      <c r="N61" s="98">
        <v>2</v>
      </c>
      <c r="O61" s="94">
        <f t="shared" si="36"/>
        <v>4</v>
      </c>
      <c r="P61" s="94" t="str">
        <f t="shared" si="1"/>
        <v>Bajo (B)</v>
      </c>
      <c r="Q61" s="94">
        <v>25</v>
      </c>
      <c r="R61" s="94">
        <f t="shared" si="2"/>
        <v>100</v>
      </c>
      <c r="S61" s="94" t="str">
        <f t="shared" ref="S61" si="44">IF(R61&lt;=20,"IV",IF(R61&gt;=600,"I",IF(R61&gt;=150,"II",IF(R61&gt;=40,"III",IF(R61&gt;=20,"IV")*IF(R61&lt;=20,"IV")))))</f>
        <v>III</v>
      </c>
      <c r="T61" s="95" t="str">
        <f t="shared" ref="T61" si="45">+IF(S61="I","No Aceptable",IF(S61="II","No Aceptable o Aceptable con control especifico",IF(S61="III","Mejorable",IF(S61="IV","Aceptable"))))</f>
        <v>Mejorable</v>
      </c>
      <c r="U61" s="78">
        <v>12</v>
      </c>
      <c r="V61" s="78">
        <v>0</v>
      </c>
      <c r="W61" s="78">
        <v>0</v>
      </c>
      <c r="X61" s="94">
        <f t="shared" si="5"/>
        <v>12</v>
      </c>
      <c r="Y61" s="83" t="s">
        <v>167</v>
      </c>
      <c r="Z61" s="85" t="s">
        <v>168</v>
      </c>
      <c r="AA61" s="76" t="s">
        <v>81</v>
      </c>
      <c r="AB61" s="76" t="s">
        <v>82</v>
      </c>
      <c r="AC61" s="76" t="s">
        <v>169</v>
      </c>
      <c r="AD61" s="76" t="s">
        <v>170</v>
      </c>
      <c r="AE61" s="76" t="s">
        <v>81</v>
      </c>
      <c r="AF61" s="89"/>
    </row>
    <row r="62" spans="1:32" s="90" customFormat="1" ht="69.75" customHeight="1">
      <c r="A62" s="75" t="s">
        <v>40</v>
      </c>
      <c r="B62" s="123" t="s">
        <v>263</v>
      </c>
      <c r="C62" s="85" t="s">
        <v>161</v>
      </c>
      <c r="D62" s="97" t="s">
        <v>250</v>
      </c>
      <c r="E62" s="98" t="s">
        <v>640</v>
      </c>
      <c r="F62" s="97" t="s">
        <v>251</v>
      </c>
      <c r="G62" s="97" t="s">
        <v>45</v>
      </c>
      <c r="H62" s="97" t="s">
        <v>46</v>
      </c>
      <c r="I62" s="97" t="s">
        <v>252</v>
      </c>
      <c r="J62" s="97" t="s">
        <v>48</v>
      </c>
      <c r="K62" s="97" t="s">
        <v>48</v>
      </c>
      <c r="L62" s="97" t="s">
        <v>49</v>
      </c>
      <c r="M62" s="98">
        <v>2</v>
      </c>
      <c r="N62" s="98">
        <v>3</v>
      </c>
      <c r="O62" s="94">
        <f t="shared" si="36"/>
        <v>6</v>
      </c>
      <c r="P62" s="94" t="str">
        <f t="shared" si="1"/>
        <v>Medio (M)</v>
      </c>
      <c r="Q62" s="94">
        <v>25</v>
      </c>
      <c r="R62" s="94">
        <f t="shared" si="2"/>
        <v>150</v>
      </c>
      <c r="S62" s="94" t="str">
        <f t="shared" si="3"/>
        <v>II</v>
      </c>
      <c r="T62" s="95" t="str">
        <f t="shared" si="4"/>
        <v>No Aceptable o Aceptable con control especifico</v>
      </c>
      <c r="U62" s="78">
        <v>12</v>
      </c>
      <c r="V62" s="78">
        <v>0</v>
      </c>
      <c r="W62" s="78">
        <v>0</v>
      </c>
      <c r="X62" s="94">
        <f t="shared" si="5"/>
        <v>12</v>
      </c>
      <c r="Y62" s="83" t="s">
        <v>50</v>
      </c>
      <c r="Z62" s="96" t="s">
        <v>51</v>
      </c>
      <c r="AA62" s="96" t="s">
        <v>52</v>
      </c>
      <c r="AB62" s="97" t="s">
        <v>52</v>
      </c>
      <c r="AC62" s="97" t="s">
        <v>53</v>
      </c>
      <c r="AD62" s="97" t="s">
        <v>253</v>
      </c>
      <c r="AE62" s="97" t="s">
        <v>52</v>
      </c>
      <c r="AF62" s="89"/>
    </row>
    <row r="63" spans="1:32" s="90" customFormat="1" ht="69.75" customHeight="1">
      <c r="A63" s="75" t="s">
        <v>40</v>
      </c>
      <c r="B63" s="123" t="s">
        <v>263</v>
      </c>
      <c r="C63" s="76" t="s">
        <v>211</v>
      </c>
      <c r="D63" s="76" t="s">
        <v>212</v>
      </c>
      <c r="E63" s="98" t="s">
        <v>640</v>
      </c>
      <c r="F63" s="76" t="s">
        <v>213</v>
      </c>
      <c r="G63" s="76" t="s">
        <v>77</v>
      </c>
      <c r="H63" s="76" t="s">
        <v>78</v>
      </c>
      <c r="I63" s="76" t="s">
        <v>79</v>
      </c>
      <c r="J63" s="76" t="s">
        <v>48</v>
      </c>
      <c r="K63" s="76" t="s">
        <v>48</v>
      </c>
      <c r="L63" s="76" t="s">
        <v>48</v>
      </c>
      <c r="M63" s="98">
        <v>2</v>
      </c>
      <c r="N63" s="98">
        <v>2</v>
      </c>
      <c r="O63" s="94">
        <f t="shared" si="36"/>
        <v>4</v>
      </c>
      <c r="P63" s="94" t="str">
        <f t="shared" si="1"/>
        <v>Bajo (B)</v>
      </c>
      <c r="Q63" s="94">
        <v>25</v>
      </c>
      <c r="R63" s="94">
        <f t="shared" si="2"/>
        <v>100</v>
      </c>
      <c r="S63" s="94" t="str">
        <f t="shared" si="3"/>
        <v>III</v>
      </c>
      <c r="T63" s="95" t="str">
        <f t="shared" si="4"/>
        <v>Mejorable</v>
      </c>
      <c r="U63" s="78">
        <v>12</v>
      </c>
      <c r="V63" s="78">
        <v>0</v>
      </c>
      <c r="W63" s="78">
        <v>0</v>
      </c>
      <c r="X63" s="94">
        <f t="shared" si="5"/>
        <v>12</v>
      </c>
      <c r="Y63" s="83" t="s">
        <v>50</v>
      </c>
      <c r="Z63" s="85" t="s">
        <v>214</v>
      </c>
      <c r="AA63" s="76" t="s">
        <v>81</v>
      </c>
      <c r="AB63" s="76" t="s">
        <v>82</v>
      </c>
      <c r="AC63" s="76" t="s">
        <v>81</v>
      </c>
      <c r="AD63" s="76" t="s">
        <v>215</v>
      </c>
      <c r="AE63" s="76" t="s">
        <v>81</v>
      </c>
      <c r="AF63" s="89"/>
    </row>
    <row r="64" spans="1:32" s="4" customFormat="1" ht="69.75" customHeight="1">
      <c r="A64" s="75" t="s">
        <v>40</v>
      </c>
      <c r="B64" s="144" t="s">
        <v>264</v>
      </c>
      <c r="C64" s="76" t="s">
        <v>265</v>
      </c>
      <c r="D64" s="107" t="s">
        <v>266</v>
      </c>
      <c r="E64" s="98" t="s">
        <v>640</v>
      </c>
      <c r="F64" s="96" t="s">
        <v>267</v>
      </c>
      <c r="G64" s="93" t="s">
        <v>268</v>
      </c>
      <c r="H64" s="96" t="s">
        <v>269</v>
      </c>
      <c r="I64" s="96" t="s">
        <v>270</v>
      </c>
      <c r="J64" s="76" t="s">
        <v>48</v>
      </c>
      <c r="K64" s="76" t="s">
        <v>48</v>
      </c>
      <c r="L64" s="76" t="s">
        <v>48</v>
      </c>
      <c r="M64" s="98">
        <v>2</v>
      </c>
      <c r="N64" s="98">
        <v>3</v>
      </c>
      <c r="O64" s="94">
        <f t="shared" si="36"/>
        <v>6</v>
      </c>
      <c r="P64" s="94" t="str">
        <f t="shared" si="1"/>
        <v>Medio (M)</v>
      </c>
      <c r="Q64" s="94">
        <v>60</v>
      </c>
      <c r="R64" s="94">
        <f t="shared" si="2"/>
        <v>360</v>
      </c>
      <c r="S64" s="94" t="str">
        <f t="shared" si="3"/>
        <v>II</v>
      </c>
      <c r="T64" s="95" t="str">
        <f t="shared" si="4"/>
        <v>No Aceptable o Aceptable con control especifico</v>
      </c>
      <c r="U64" s="78">
        <v>28</v>
      </c>
      <c r="V64" s="78">
        <v>0</v>
      </c>
      <c r="W64" s="78">
        <v>0</v>
      </c>
      <c r="X64" s="94">
        <f t="shared" si="5"/>
        <v>28</v>
      </c>
      <c r="Y64" s="83" t="s">
        <v>155</v>
      </c>
      <c r="Z64" s="85" t="s">
        <v>206</v>
      </c>
      <c r="AA64" s="76" t="s">
        <v>81</v>
      </c>
      <c r="AB64" s="76" t="s">
        <v>81</v>
      </c>
      <c r="AC64" s="76" t="s">
        <v>52</v>
      </c>
      <c r="AD64" s="76" t="s">
        <v>207</v>
      </c>
      <c r="AE64" s="76" t="s">
        <v>81</v>
      </c>
      <c r="AF64" s="5"/>
    </row>
    <row r="65" spans="1:32" s="4" customFormat="1" ht="69.75" customHeight="1">
      <c r="A65" s="75" t="s">
        <v>40</v>
      </c>
      <c r="B65" s="144" t="s">
        <v>264</v>
      </c>
      <c r="C65" s="85" t="s">
        <v>161</v>
      </c>
      <c r="D65" s="76" t="s">
        <v>162</v>
      </c>
      <c r="E65" s="98" t="s">
        <v>640</v>
      </c>
      <c r="F65" s="76" t="s">
        <v>162</v>
      </c>
      <c r="G65" s="96" t="s">
        <v>60</v>
      </c>
      <c r="H65" s="96" t="s">
        <v>163</v>
      </c>
      <c r="I65" s="96" t="s">
        <v>164</v>
      </c>
      <c r="J65" s="96" t="s">
        <v>165</v>
      </c>
      <c r="K65" s="96" t="s">
        <v>166</v>
      </c>
      <c r="L65" s="76" t="s">
        <v>48</v>
      </c>
      <c r="M65" s="98">
        <v>2</v>
      </c>
      <c r="N65" s="98">
        <v>2</v>
      </c>
      <c r="O65" s="94">
        <f t="shared" ref="O65" si="46">+M65*N65</f>
        <v>4</v>
      </c>
      <c r="P65" s="94" t="str">
        <f t="shared" ref="P65" si="47">+IF(O65&gt;=24,"Muy Alto (MA)",IF(O65&gt;=10,"Alto (A)",IF(O65&gt;=6,"Medio (M)",IF(O65&gt;=2,"Bajo (B)"))))</f>
        <v>Bajo (B)</v>
      </c>
      <c r="Q65" s="94">
        <v>25</v>
      </c>
      <c r="R65" s="94">
        <f t="shared" ref="R65" si="48">+O65*Q65</f>
        <v>100</v>
      </c>
      <c r="S65" s="94" t="str">
        <f t="shared" si="3"/>
        <v>III</v>
      </c>
      <c r="T65" s="95" t="str">
        <f t="shared" si="4"/>
        <v>Mejorable</v>
      </c>
      <c r="U65" s="78">
        <v>28</v>
      </c>
      <c r="V65" s="78">
        <v>0</v>
      </c>
      <c r="W65" s="78">
        <v>0</v>
      </c>
      <c r="X65" s="94">
        <f t="shared" ref="X65" si="49">SUM(U65:W65)</f>
        <v>28</v>
      </c>
      <c r="Y65" s="83" t="s">
        <v>167</v>
      </c>
      <c r="Z65" s="85" t="s">
        <v>168</v>
      </c>
      <c r="AA65" s="76" t="s">
        <v>81</v>
      </c>
      <c r="AB65" s="76" t="s">
        <v>82</v>
      </c>
      <c r="AC65" s="76" t="s">
        <v>169</v>
      </c>
      <c r="AD65" s="76" t="s">
        <v>170</v>
      </c>
      <c r="AE65" s="76" t="s">
        <v>81</v>
      </c>
      <c r="AF65" s="5"/>
    </row>
    <row r="66" spans="1:32" s="4" customFormat="1" ht="69.75" customHeight="1">
      <c r="A66" s="75" t="s">
        <v>40</v>
      </c>
      <c r="B66" s="144" t="s">
        <v>264</v>
      </c>
      <c r="C66" s="96" t="s">
        <v>271</v>
      </c>
      <c r="D66" s="97" t="s">
        <v>266</v>
      </c>
      <c r="E66" s="98" t="s">
        <v>640</v>
      </c>
      <c r="F66" s="97" t="s">
        <v>272</v>
      </c>
      <c r="G66" s="97" t="s">
        <v>77</v>
      </c>
      <c r="H66" s="97" t="s">
        <v>204</v>
      </c>
      <c r="I66" s="97" t="s">
        <v>205</v>
      </c>
      <c r="J66" s="97" t="s">
        <v>48</v>
      </c>
      <c r="K66" s="97" t="s">
        <v>273</v>
      </c>
      <c r="L66" s="97" t="s">
        <v>274</v>
      </c>
      <c r="M66" s="98">
        <v>2</v>
      </c>
      <c r="N66" s="98">
        <v>3</v>
      </c>
      <c r="O66" s="94">
        <f t="shared" si="36"/>
        <v>6</v>
      </c>
      <c r="P66" s="94" t="str">
        <f t="shared" si="1"/>
        <v>Medio (M)</v>
      </c>
      <c r="Q66" s="94">
        <v>100</v>
      </c>
      <c r="R66" s="94">
        <f t="shared" si="2"/>
        <v>600</v>
      </c>
      <c r="S66" s="94" t="str">
        <f t="shared" ref="S66" si="50">IF(R66&lt;=20,"IV",IF(R66&gt;=600,"I",IF(R66&gt;=150,"II",IF(R66&gt;=40,"III",IF(R66&gt;=20,"IV")*IF(R66&lt;=20,"IV")))))</f>
        <v>I</v>
      </c>
      <c r="T66" s="95" t="str">
        <f t="shared" ref="T66" si="51">+IF(S66="I","No Aceptable",IF(S66="II","No Aceptable o Aceptable con control especifico",IF(S66="III","Mejorable",IF(S66="IV","Aceptable"))))</f>
        <v>No Aceptable</v>
      </c>
      <c r="U66" s="78">
        <v>28</v>
      </c>
      <c r="V66" s="78">
        <v>0</v>
      </c>
      <c r="W66" s="78">
        <v>0</v>
      </c>
      <c r="X66" s="94">
        <f t="shared" si="5"/>
        <v>28</v>
      </c>
      <c r="Y66" s="96" t="s">
        <v>155</v>
      </c>
      <c r="Z66" s="97" t="s">
        <v>206</v>
      </c>
      <c r="AA66" s="97" t="s">
        <v>81</v>
      </c>
      <c r="AB66" s="97" t="s">
        <v>81</v>
      </c>
      <c r="AC66" s="97" t="s">
        <v>81</v>
      </c>
      <c r="AD66" s="96" t="s">
        <v>207</v>
      </c>
      <c r="AE66" s="97" t="s">
        <v>52</v>
      </c>
      <c r="AF66" s="5"/>
    </row>
    <row r="67" spans="1:32" s="4" customFormat="1" ht="69.75" customHeight="1">
      <c r="A67" s="75" t="s">
        <v>40</v>
      </c>
      <c r="B67" s="144" t="s">
        <v>264</v>
      </c>
      <c r="C67" s="75" t="s">
        <v>275</v>
      </c>
      <c r="D67" s="76" t="s">
        <v>266</v>
      </c>
      <c r="E67" s="98" t="s">
        <v>640</v>
      </c>
      <c r="F67" s="76" t="s">
        <v>276</v>
      </c>
      <c r="G67" s="76" t="s">
        <v>93</v>
      </c>
      <c r="H67" s="76" t="s">
        <v>277</v>
      </c>
      <c r="I67" s="76" t="s">
        <v>278</v>
      </c>
      <c r="J67" s="76" t="s">
        <v>48</v>
      </c>
      <c r="K67" s="76" t="s">
        <v>48</v>
      </c>
      <c r="L67" s="76" t="s">
        <v>48</v>
      </c>
      <c r="M67" s="77">
        <v>2</v>
      </c>
      <c r="N67" s="77">
        <v>3</v>
      </c>
      <c r="O67" s="94">
        <f t="shared" si="36"/>
        <v>6</v>
      </c>
      <c r="P67" s="94" t="str">
        <f t="shared" si="1"/>
        <v>Medio (M)</v>
      </c>
      <c r="Q67" s="94">
        <v>60</v>
      </c>
      <c r="R67" s="94">
        <f t="shared" si="2"/>
        <v>360</v>
      </c>
      <c r="S67" s="94" t="str">
        <f t="shared" ref="S67:S80" si="52">IF(R67&lt;=20,"IV",IF(R67&gt;=600,"I",IF(R67&gt;=150,"II",IF(R67&gt;=40,"III",IF(R67&gt;=20,"IV")*IF(R67&lt;=20,"IV")))))</f>
        <v>II</v>
      </c>
      <c r="T67" s="95" t="str">
        <f t="shared" ref="T67:T80" si="53">+IF(S67="I","No Aceptable",IF(S67="II","No Aceptable o Aceptable con control especifico",IF(S67="III","Mejorable",IF(S67="IV","Aceptable"))))</f>
        <v>No Aceptable o Aceptable con control especifico</v>
      </c>
      <c r="U67" s="78">
        <v>28</v>
      </c>
      <c r="V67" s="78">
        <v>0</v>
      </c>
      <c r="W67" s="78">
        <v>0</v>
      </c>
      <c r="X67" s="94">
        <f t="shared" si="5"/>
        <v>28</v>
      </c>
      <c r="Y67" s="75" t="s">
        <v>279</v>
      </c>
      <c r="Z67" s="76" t="s">
        <v>97</v>
      </c>
      <c r="AA67" s="76" t="s">
        <v>52</v>
      </c>
      <c r="AB67" s="76" t="s">
        <v>52</v>
      </c>
      <c r="AC67" s="76" t="s">
        <v>52</v>
      </c>
      <c r="AD67" s="75" t="s">
        <v>280</v>
      </c>
      <c r="AE67" s="76" t="s">
        <v>52</v>
      </c>
      <c r="AF67" s="5"/>
    </row>
    <row r="68" spans="1:32" s="4" customFormat="1" ht="69.75" customHeight="1">
      <c r="A68" s="75" t="s">
        <v>40</v>
      </c>
      <c r="B68" s="144" t="s">
        <v>264</v>
      </c>
      <c r="C68" s="75" t="s">
        <v>275</v>
      </c>
      <c r="D68" s="76" t="s">
        <v>281</v>
      </c>
      <c r="E68" s="98" t="s">
        <v>640</v>
      </c>
      <c r="F68" s="97" t="s">
        <v>256</v>
      </c>
      <c r="G68" s="97" t="s">
        <v>77</v>
      </c>
      <c r="H68" s="97" t="s">
        <v>130</v>
      </c>
      <c r="I68" s="97" t="s">
        <v>257</v>
      </c>
      <c r="J68" s="97" t="s">
        <v>48</v>
      </c>
      <c r="K68" s="97" t="s">
        <v>48</v>
      </c>
      <c r="L68" s="97" t="s">
        <v>48</v>
      </c>
      <c r="M68" s="98">
        <v>2</v>
      </c>
      <c r="N68" s="98">
        <v>3</v>
      </c>
      <c r="O68" s="94">
        <f t="shared" si="36"/>
        <v>6</v>
      </c>
      <c r="P68" s="94" t="str">
        <f t="shared" si="1"/>
        <v>Medio (M)</v>
      </c>
      <c r="Q68" s="94">
        <v>25</v>
      </c>
      <c r="R68" s="94">
        <f t="shared" si="2"/>
        <v>150</v>
      </c>
      <c r="S68" s="94" t="str">
        <f t="shared" si="52"/>
        <v>II</v>
      </c>
      <c r="T68" s="95" t="str">
        <f t="shared" si="53"/>
        <v>No Aceptable o Aceptable con control especifico</v>
      </c>
      <c r="U68" s="78">
        <v>28</v>
      </c>
      <c r="V68" s="78">
        <v>0</v>
      </c>
      <c r="W68" s="78">
        <v>0</v>
      </c>
      <c r="X68" s="94">
        <f t="shared" si="5"/>
        <v>28</v>
      </c>
      <c r="Y68" s="83" t="s">
        <v>50</v>
      </c>
      <c r="Z68" s="96" t="s">
        <v>134</v>
      </c>
      <c r="AA68" s="97" t="s">
        <v>52</v>
      </c>
      <c r="AB68" s="97" t="s">
        <v>52</v>
      </c>
      <c r="AC68" s="97" t="s">
        <v>52</v>
      </c>
      <c r="AD68" s="97" t="s">
        <v>258</v>
      </c>
      <c r="AE68" s="97" t="s">
        <v>81</v>
      </c>
      <c r="AF68" s="5"/>
    </row>
    <row r="69" spans="1:32" s="4" customFormat="1" ht="69.75" customHeight="1">
      <c r="A69" s="75" t="s">
        <v>40</v>
      </c>
      <c r="B69" s="144" t="s">
        <v>264</v>
      </c>
      <c r="C69" s="96" t="s">
        <v>271</v>
      </c>
      <c r="D69" s="76" t="s">
        <v>282</v>
      </c>
      <c r="E69" s="98" t="s">
        <v>640</v>
      </c>
      <c r="F69" s="97" t="s">
        <v>260</v>
      </c>
      <c r="G69" s="97" t="s">
        <v>77</v>
      </c>
      <c r="H69" s="104" t="s">
        <v>261</v>
      </c>
      <c r="I69" s="97" t="s">
        <v>239</v>
      </c>
      <c r="J69" s="97" t="s">
        <v>48</v>
      </c>
      <c r="K69" s="97" t="s">
        <v>48</v>
      </c>
      <c r="L69" s="97" t="s">
        <v>48</v>
      </c>
      <c r="M69" s="98">
        <v>2</v>
      </c>
      <c r="N69" s="98">
        <v>3</v>
      </c>
      <c r="O69" s="94">
        <f t="shared" si="36"/>
        <v>6</v>
      </c>
      <c r="P69" s="94" t="str">
        <f t="shared" si="1"/>
        <v>Medio (M)</v>
      </c>
      <c r="Q69" s="94">
        <v>25</v>
      </c>
      <c r="R69" s="94">
        <f t="shared" si="2"/>
        <v>150</v>
      </c>
      <c r="S69" s="94" t="str">
        <f t="shared" si="52"/>
        <v>II</v>
      </c>
      <c r="T69" s="95" t="str">
        <f t="shared" si="53"/>
        <v>No Aceptable o Aceptable con control especifico</v>
      </c>
      <c r="U69" s="78">
        <v>28</v>
      </c>
      <c r="V69" s="78">
        <v>0</v>
      </c>
      <c r="W69" s="78">
        <v>0</v>
      </c>
      <c r="X69" s="94">
        <f t="shared" si="5"/>
        <v>28</v>
      </c>
      <c r="Y69" s="83" t="s">
        <v>155</v>
      </c>
      <c r="Z69" s="96" t="s">
        <v>206</v>
      </c>
      <c r="AA69" s="97" t="s">
        <v>52</v>
      </c>
      <c r="AB69" s="97" t="s">
        <v>52</v>
      </c>
      <c r="AC69" s="97" t="s">
        <v>52</v>
      </c>
      <c r="AD69" s="96" t="s">
        <v>262</v>
      </c>
      <c r="AE69" s="97" t="s">
        <v>81</v>
      </c>
      <c r="AF69" s="5"/>
    </row>
    <row r="70" spans="1:32" s="4" customFormat="1" ht="69.75" customHeight="1">
      <c r="A70" s="75" t="s">
        <v>40</v>
      </c>
      <c r="B70" s="140" t="s">
        <v>283</v>
      </c>
      <c r="C70" s="85" t="s">
        <v>161</v>
      </c>
      <c r="D70" s="85" t="s">
        <v>229</v>
      </c>
      <c r="E70" s="98" t="s">
        <v>640</v>
      </c>
      <c r="F70" s="76" t="s">
        <v>247</v>
      </c>
      <c r="G70" s="85" t="s">
        <v>93</v>
      </c>
      <c r="H70" s="85" t="s">
        <v>226</v>
      </c>
      <c r="I70" s="85" t="s">
        <v>227</v>
      </c>
      <c r="J70" s="85" t="s">
        <v>48</v>
      </c>
      <c r="K70" s="85" t="s">
        <v>48</v>
      </c>
      <c r="L70" s="85" t="s">
        <v>48</v>
      </c>
      <c r="M70" s="86">
        <v>2</v>
      </c>
      <c r="N70" s="86">
        <v>3</v>
      </c>
      <c r="O70" s="94">
        <f t="shared" si="36"/>
        <v>6</v>
      </c>
      <c r="P70" s="94" t="str">
        <f t="shared" si="1"/>
        <v>Medio (M)</v>
      </c>
      <c r="Q70" s="94">
        <v>25</v>
      </c>
      <c r="R70" s="94">
        <f t="shared" si="2"/>
        <v>150</v>
      </c>
      <c r="S70" s="94" t="str">
        <f t="shared" si="52"/>
        <v>II</v>
      </c>
      <c r="T70" s="95" t="str">
        <f t="shared" si="53"/>
        <v>No Aceptable o Aceptable con control especifico</v>
      </c>
      <c r="U70" s="78">
        <v>32</v>
      </c>
      <c r="V70" s="78">
        <v>0</v>
      </c>
      <c r="W70" s="78">
        <v>0</v>
      </c>
      <c r="X70" s="94">
        <f t="shared" si="5"/>
        <v>32</v>
      </c>
      <c r="Y70" s="83" t="s">
        <v>248</v>
      </c>
      <c r="Z70" s="96" t="s">
        <v>97</v>
      </c>
      <c r="AA70" s="76" t="s">
        <v>52</v>
      </c>
      <c r="AB70" s="76" t="s">
        <v>52</v>
      </c>
      <c r="AC70" s="76" t="s">
        <v>52</v>
      </c>
      <c r="AD70" s="106" t="s">
        <v>249</v>
      </c>
      <c r="AE70" s="76" t="s">
        <v>52</v>
      </c>
      <c r="AF70" s="5"/>
    </row>
    <row r="71" spans="1:32" s="4" customFormat="1" ht="69.75" customHeight="1">
      <c r="A71" s="75" t="s">
        <v>40</v>
      </c>
      <c r="B71" s="140" t="s">
        <v>283</v>
      </c>
      <c r="C71" s="85" t="s">
        <v>161</v>
      </c>
      <c r="D71" s="76" t="s">
        <v>162</v>
      </c>
      <c r="E71" s="98" t="s">
        <v>640</v>
      </c>
      <c r="F71" s="76" t="s">
        <v>162</v>
      </c>
      <c r="G71" s="96" t="s">
        <v>60</v>
      </c>
      <c r="H71" s="96" t="s">
        <v>163</v>
      </c>
      <c r="I71" s="96" t="s">
        <v>164</v>
      </c>
      <c r="J71" s="96" t="s">
        <v>165</v>
      </c>
      <c r="K71" s="96" t="s">
        <v>166</v>
      </c>
      <c r="L71" s="76" t="s">
        <v>48</v>
      </c>
      <c r="M71" s="98">
        <v>2</v>
      </c>
      <c r="N71" s="98">
        <v>2</v>
      </c>
      <c r="O71" s="94">
        <f t="shared" si="36"/>
        <v>4</v>
      </c>
      <c r="P71" s="94" t="str">
        <f t="shared" si="1"/>
        <v>Bajo (B)</v>
      </c>
      <c r="Q71" s="94">
        <v>25</v>
      </c>
      <c r="R71" s="94">
        <f t="shared" si="2"/>
        <v>100</v>
      </c>
      <c r="S71" s="94" t="str">
        <f t="shared" si="52"/>
        <v>III</v>
      </c>
      <c r="T71" s="95" t="str">
        <f t="shared" si="53"/>
        <v>Mejorable</v>
      </c>
      <c r="U71" s="78">
        <v>32</v>
      </c>
      <c r="V71" s="78">
        <v>0</v>
      </c>
      <c r="W71" s="78">
        <v>0</v>
      </c>
      <c r="X71" s="94">
        <f t="shared" si="5"/>
        <v>32</v>
      </c>
      <c r="Y71" s="83" t="s">
        <v>167</v>
      </c>
      <c r="Z71" s="85" t="s">
        <v>168</v>
      </c>
      <c r="AA71" s="76" t="s">
        <v>81</v>
      </c>
      <c r="AB71" s="76" t="s">
        <v>82</v>
      </c>
      <c r="AC71" s="76" t="s">
        <v>169</v>
      </c>
      <c r="AD71" s="76" t="s">
        <v>170</v>
      </c>
      <c r="AE71" s="76" t="s">
        <v>81</v>
      </c>
      <c r="AF71" s="5"/>
    </row>
    <row r="72" spans="1:32" s="4" customFormat="1" ht="69.75" customHeight="1">
      <c r="A72" s="75" t="s">
        <v>40</v>
      </c>
      <c r="B72" s="140" t="s">
        <v>283</v>
      </c>
      <c r="C72" s="76" t="s">
        <v>211</v>
      </c>
      <c r="D72" s="76" t="s">
        <v>212</v>
      </c>
      <c r="E72" s="98" t="s">
        <v>640</v>
      </c>
      <c r="F72" s="76" t="s">
        <v>213</v>
      </c>
      <c r="G72" s="76" t="s">
        <v>77</v>
      </c>
      <c r="H72" s="76" t="s">
        <v>78</v>
      </c>
      <c r="I72" s="76" t="s">
        <v>79</v>
      </c>
      <c r="J72" s="76" t="s">
        <v>48</v>
      </c>
      <c r="K72" s="76" t="s">
        <v>48</v>
      </c>
      <c r="L72" s="76" t="s">
        <v>48</v>
      </c>
      <c r="M72" s="98">
        <v>2</v>
      </c>
      <c r="N72" s="98">
        <v>2</v>
      </c>
      <c r="O72" s="94">
        <f t="shared" si="36"/>
        <v>4</v>
      </c>
      <c r="P72" s="94" t="str">
        <f t="shared" si="1"/>
        <v>Bajo (B)</v>
      </c>
      <c r="Q72" s="94">
        <v>25</v>
      </c>
      <c r="R72" s="94">
        <f t="shared" si="2"/>
        <v>100</v>
      </c>
      <c r="S72" s="94" t="str">
        <f t="shared" si="52"/>
        <v>III</v>
      </c>
      <c r="T72" s="95" t="str">
        <f t="shared" si="53"/>
        <v>Mejorable</v>
      </c>
      <c r="U72" s="78">
        <v>32</v>
      </c>
      <c r="V72" s="78">
        <v>0</v>
      </c>
      <c r="W72" s="78">
        <v>0</v>
      </c>
      <c r="X72" s="94">
        <f t="shared" si="5"/>
        <v>32</v>
      </c>
      <c r="Y72" s="75" t="s">
        <v>79</v>
      </c>
      <c r="Z72" s="85" t="s">
        <v>214</v>
      </c>
      <c r="AA72" s="76" t="s">
        <v>81</v>
      </c>
      <c r="AB72" s="76" t="s">
        <v>82</v>
      </c>
      <c r="AC72" s="76" t="s">
        <v>81</v>
      </c>
      <c r="AD72" s="76" t="s">
        <v>215</v>
      </c>
      <c r="AE72" s="76" t="s">
        <v>81</v>
      </c>
      <c r="AF72" s="5"/>
    </row>
    <row r="73" spans="1:32" s="4" customFormat="1" ht="69.75" customHeight="1">
      <c r="A73" s="75" t="s">
        <v>40</v>
      </c>
      <c r="B73" s="140" t="s">
        <v>283</v>
      </c>
      <c r="C73" s="76" t="s">
        <v>284</v>
      </c>
      <c r="D73" s="76" t="s">
        <v>285</v>
      </c>
      <c r="E73" s="98" t="s">
        <v>640</v>
      </c>
      <c r="F73" s="76" t="s">
        <v>106</v>
      </c>
      <c r="G73" s="76" t="s">
        <v>107</v>
      </c>
      <c r="H73" s="76" t="s">
        <v>108</v>
      </c>
      <c r="I73" s="76" t="s">
        <v>109</v>
      </c>
      <c r="J73" s="76" t="s">
        <v>48</v>
      </c>
      <c r="K73" s="76" t="s">
        <v>48</v>
      </c>
      <c r="L73" s="76" t="s">
        <v>48</v>
      </c>
      <c r="M73" s="77">
        <v>2</v>
      </c>
      <c r="N73" s="77">
        <v>3</v>
      </c>
      <c r="O73" s="94">
        <f t="shared" si="36"/>
        <v>6</v>
      </c>
      <c r="P73" s="94" t="str">
        <f t="shared" si="1"/>
        <v>Medio (M)</v>
      </c>
      <c r="Q73" s="94">
        <v>25</v>
      </c>
      <c r="R73" s="94">
        <f t="shared" si="2"/>
        <v>150</v>
      </c>
      <c r="S73" s="94" t="str">
        <f t="shared" si="52"/>
        <v>II</v>
      </c>
      <c r="T73" s="95" t="str">
        <f t="shared" si="53"/>
        <v>No Aceptable o Aceptable con control especifico</v>
      </c>
      <c r="U73" s="78">
        <v>32</v>
      </c>
      <c r="V73" s="78">
        <v>0</v>
      </c>
      <c r="W73" s="78">
        <v>0</v>
      </c>
      <c r="X73" s="94">
        <f t="shared" si="5"/>
        <v>32</v>
      </c>
      <c r="Y73" s="83" t="s">
        <v>50</v>
      </c>
      <c r="Z73" s="85" t="s">
        <v>214</v>
      </c>
      <c r="AA73" s="76" t="s">
        <v>81</v>
      </c>
      <c r="AB73" s="76" t="s">
        <v>82</v>
      </c>
      <c r="AC73" s="76" t="s">
        <v>81</v>
      </c>
      <c r="AD73" s="76" t="s">
        <v>215</v>
      </c>
      <c r="AE73" s="76" t="s">
        <v>81</v>
      </c>
      <c r="AF73" s="5"/>
    </row>
    <row r="74" spans="1:32" s="4" customFormat="1" ht="69.75" customHeight="1">
      <c r="A74" s="75" t="s">
        <v>40</v>
      </c>
      <c r="B74" s="140" t="s">
        <v>283</v>
      </c>
      <c r="C74" s="85" t="s">
        <v>161</v>
      </c>
      <c r="D74" s="97" t="s">
        <v>250</v>
      </c>
      <c r="E74" s="98" t="s">
        <v>640</v>
      </c>
      <c r="F74" s="97" t="s">
        <v>251</v>
      </c>
      <c r="G74" s="97" t="s">
        <v>45</v>
      </c>
      <c r="H74" s="97" t="s">
        <v>46</v>
      </c>
      <c r="I74" s="97" t="s">
        <v>252</v>
      </c>
      <c r="J74" s="97" t="s">
        <v>48</v>
      </c>
      <c r="K74" s="97" t="s">
        <v>48</v>
      </c>
      <c r="L74" s="97" t="s">
        <v>49</v>
      </c>
      <c r="M74" s="98">
        <v>2</v>
      </c>
      <c r="N74" s="98">
        <v>3</v>
      </c>
      <c r="O74" s="94">
        <f t="shared" si="36"/>
        <v>6</v>
      </c>
      <c r="P74" s="94" t="str">
        <f t="shared" si="1"/>
        <v>Medio (M)</v>
      </c>
      <c r="Q74" s="94">
        <v>25</v>
      </c>
      <c r="R74" s="94">
        <f t="shared" si="2"/>
        <v>150</v>
      </c>
      <c r="S74" s="94" t="str">
        <f t="shared" si="52"/>
        <v>II</v>
      </c>
      <c r="T74" s="95" t="str">
        <f t="shared" si="53"/>
        <v>No Aceptable o Aceptable con control especifico</v>
      </c>
      <c r="U74" s="78">
        <v>32</v>
      </c>
      <c r="V74" s="78">
        <v>0</v>
      </c>
      <c r="W74" s="78">
        <v>0</v>
      </c>
      <c r="X74" s="94">
        <f t="shared" si="5"/>
        <v>32</v>
      </c>
      <c r="Y74" s="83" t="s">
        <v>50</v>
      </c>
      <c r="Z74" s="96" t="s">
        <v>51</v>
      </c>
      <c r="AA74" s="96" t="s">
        <v>52</v>
      </c>
      <c r="AB74" s="97" t="s">
        <v>52</v>
      </c>
      <c r="AC74" s="97" t="s">
        <v>53</v>
      </c>
      <c r="AD74" s="97" t="s">
        <v>253</v>
      </c>
      <c r="AE74" s="97" t="s">
        <v>52</v>
      </c>
      <c r="AF74" s="5"/>
    </row>
    <row r="75" spans="1:32" ht="69.75" customHeight="1">
      <c r="A75" s="75" t="s">
        <v>40</v>
      </c>
      <c r="B75" s="140" t="s">
        <v>283</v>
      </c>
      <c r="C75" s="76" t="s">
        <v>159</v>
      </c>
      <c r="D75" s="76" t="s">
        <v>286</v>
      </c>
      <c r="E75" s="98" t="s">
        <v>640</v>
      </c>
      <c r="F75" s="76" t="s">
        <v>724</v>
      </c>
      <c r="G75" s="76" t="s">
        <v>45</v>
      </c>
      <c r="H75" s="76" t="s">
        <v>723</v>
      </c>
      <c r="I75" s="76" t="s">
        <v>56</v>
      </c>
      <c r="J75" s="76" t="s">
        <v>48</v>
      </c>
      <c r="K75" s="76" t="s">
        <v>57</v>
      </c>
      <c r="L75" s="76" t="s">
        <v>49</v>
      </c>
      <c r="M75" s="77">
        <v>2</v>
      </c>
      <c r="N75" s="77">
        <v>3</v>
      </c>
      <c r="O75" s="94">
        <f t="shared" si="36"/>
        <v>6</v>
      </c>
      <c r="P75" s="94" t="str">
        <f t="shared" si="1"/>
        <v>Medio (M)</v>
      </c>
      <c r="Q75" s="94">
        <v>25</v>
      </c>
      <c r="R75" s="94">
        <f t="shared" si="2"/>
        <v>150</v>
      </c>
      <c r="S75" s="94" t="str">
        <f t="shared" si="52"/>
        <v>II</v>
      </c>
      <c r="T75" s="95" t="str">
        <f t="shared" si="53"/>
        <v>No Aceptable o Aceptable con control especifico</v>
      </c>
      <c r="U75" s="78">
        <v>32</v>
      </c>
      <c r="V75" s="78">
        <v>0</v>
      </c>
      <c r="W75" s="78">
        <v>0</v>
      </c>
      <c r="X75" s="94">
        <f t="shared" si="5"/>
        <v>32</v>
      </c>
      <c r="Y75" s="75" t="s">
        <v>50</v>
      </c>
      <c r="Z75" s="76" t="s">
        <v>58</v>
      </c>
      <c r="AA75" s="76" t="s">
        <v>52</v>
      </c>
      <c r="AB75" s="76" t="s">
        <v>52</v>
      </c>
      <c r="AC75" s="76" t="s">
        <v>726</v>
      </c>
      <c r="AD75" s="76" t="s">
        <v>727</v>
      </c>
      <c r="AE75" s="76" t="s">
        <v>52</v>
      </c>
    </row>
    <row r="76" spans="1:32" ht="69.75" customHeight="1">
      <c r="A76" s="75" t="s">
        <v>40</v>
      </c>
      <c r="B76" s="131" t="s">
        <v>287</v>
      </c>
      <c r="C76" s="85" t="s">
        <v>288</v>
      </c>
      <c r="D76" s="97" t="s">
        <v>289</v>
      </c>
      <c r="E76" s="98" t="s">
        <v>640</v>
      </c>
      <c r="F76" s="97" t="s">
        <v>256</v>
      </c>
      <c r="G76" s="97" t="s">
        <v>77</v>
      </c>
      <c r="H76" s="97" t="s">
        <v>130</v>
      </c>
      <c r="I76" s="97" t="s">
        <v>257</v>
      </c>
      <c r="J76" s="97" t="s">
        <v>48</v>
      </c>
      <c r="K76" s="97" t="s">
        <v>48</v>
      </c>
      <c r="L76" s="97" t="s">
        <v>48</v>
      </c>
      <c r="M76" s="98">
        <v>2</v>
      </c>
      <c r="N76" s="98">
        <v>3</v>
      </c>
      <c r="O76" s="94">
        <f t="shared" si="36"/>
        <v>6</v>
      </c>
      <c r="P76" s="94" t="str">
        <f t="shared" si="1"/>
        <v>Medio (M)</v>
      </c>
      <c r="Q76" s="94">
        <v>25</v>
      </c>
      <c r="R76" s="94">
        <f t="shared" si="2"/>
        <v>150</v>
      </c>
      <c r="S76" s="94" t="str">
        <f t="shared" si="52"/>
        <v>II</v>
      </c>
      <c r="T76" s="95" t="str">
        <f t="shared" si="53"/>
        <v>No Aceptable o Aceptable con control especifico</v>
      </c>
      <c r="U76" s="78">
        <v>24</v>
      </c>
      <c r="V76" s="78">
        <v>0</v>
      </c>
      <c r="W76" s="78">
        <v>0</v>
      </c>
      <c r="X76" s="94">
        <f t="shared" si="5"/>
        <v>24</v>
      </c>
      <c r="Y76" s="83" t="s">
        <v>50</v>
      </c>
      <c r="Z76" s="96" t="s">
        <v>134</v>
      </c>
      <c r="AA76" s="97" t="s">
        <v>52</v>
      </c>
      <c r="AB76" s="97" t="s">
        <v>52</v>
      </c>
      <c r="AC76" s="97" t="s">
        <v>52</v>
      </c>
      <c r="AD76" s="97" t="s">
        <v>258</v>
      </c>
      <c r="AE76" s="97" t="s">
        <v>81</v>
      </c>
    </row>
    <row r="77" spans="1:32" ht="69.75" customHeight="1">
      <c r="A77" s="75" t="s">
        <v>40</v>
      </c>
      <c r="B77" s="131" t="s">
        <v>287</v>
      </c>
      <c r="C77" s="85" t="s">
        <v>288</v>
      </c>
      <c r="D77" s="97" t="s">
        <v>259</v>
      </c>
      <c r="E77" s="98" t="s">
        <v>640</v>
      </c>
      <c r="F77" s="97" t="s">
        <v>260</v>
      </c>
      <c r="G77" s="97" t="s">
        <v>77</v>
      </c>
      <c r="H77" s="104" t="s">
        <v>261</v>
      </c>
      <c r="I77" s="97" t="s">
        <v>239</v>
      </c>
      <c r="J77" s="97" t="s">
        <v>48</v>
      </c>
      <c r="K77" s="97" t="s">
        <v>48</v>
      </c>
      <c r="L77" s="97" t="s">
        <v>48</v>
      </c>
      <c r="M77" s="98">
        <v>2</v>
      </c>
      <c r="N77" s="98">
        <v>3</v>
      </c>
      <c r="O77" s="94">
        <f t="shared" si="36"/>
        <v>6</v>
      </c>
      <c r="P77" s="94" t="str">
        <f t="shared" si="1"/>
        <v>Medio (M)</v>
      </c>
      <c r="Q77" s="94">
        <v>25</v>
      </c>
      <c r="R77" s="94">
        <f t="shared" si="2"/>
        <v>150</v>
      </c>
      <c r="S77" s="94" t="str">
        <f t="shared" si="52"/>
        <v>II</v>
      </c>
      <c r="T77" s="95" t="str">
        <f t="shared" si="53"/>
        <v>No Aceptable o Aceptable con control especifico</v>
      </c>
      <c r="U77" s="78">
        <v>24</v>
      </c>
      <c r="V77" s="78">
        <v>0</v>
      </c>
      <c r="W77" s="78">
        <v>0</v>
      </c>
      <c r="X77" s="94">
        <f t="shared" si="5"/>
        <v>24</v>
      </c>
      <c r="Y77" s="83" t="s">
        <v>155</v>
      </c>
      <c r="Z77" s="96" t="s">
        <v>206</v>
      </c>
      <c r="AA77" s="97" t="s">
        <v>52</v>
      </c>
      <c r="AB77" s="97" t="s">
        <v>52</v>
      </c>
      <c r="AC77" s="97" t="s">
        <v>52</v>
      </c>
      <c r="AD77" s="96" t="s">
        <v>262</v>
      </c>
      <c r="AE77" s="97" t="s">
        <v>81</v>
      </c>
    </row>
    <row r="78" spans="1:32" ht="69.75" customHeight="1">
      <c r="A78" s="75" t="s">
        <v>40</v>
      </c>
      <c r="B78" s="131" t="s">
        <v>287</v>
      </c>
      <c r="C78" s="85" t="s">
        <v>161</v>
      </c>
      <c r="D78" s="85" t="s">
        <v>229</v>
      </c>
      <c r="E78" s="98" t="s">
        <v>640</v>
      </c>
      <c r="F78" s="76" t="s">
        <v>247</v>
      </c>
      <c r="G78" s="85" t="s">
        <v>93</v>
      </c>
      <c r="H78" s="85" t="s">
        <v>226</v>
      </c>
      <c r="I78" s="85" t="s">
        <v>227</v>
      </c>
      <c r="J78" s="85" t="s">
        <v>48</v>
      </c>
      <c r="K78" s="85" t="s">
        <v>48</v>
      </c>
      <c r="L78" s="85" t="s">
        <v>48</v>
      </c>
      <c r="M78" s="86">
        <v>2</v>
      </c>
      <c r="N78" s="86">
        <v>3</v>
      </c>
      <c r="O78" s="94">
        <f t="shared" si="36"/>
        <v>6</v>
      </c>
      <c r="P78" s="94" t="str">
        <f t="shared" si="1"/>
        <v>Medio (M)</v>
      </c>
      <c r="Q78" s="94">
        <v>25</v>
      </c>
      <c r="R78" s="94">
        <f t="shared" si="2"/>
        <v>150</v>
      </c>
      <c r="S78" s="94" t="str">
        <f t="shared" si="52"/>
        <v>II</v>
      </c>
      <c r="T78" s="95" t="str">
        <f t="shared" si="53"/>
        <v>No Aceptable o Aceptable con control especifico</v>
      </c>
      <c r="U78" s="78">
        <v>24</v>
      </c>
      <c r="V78" s="78">
        <v>0</v>
      </c>
      <c r="W78" s="78">
        <v>0</v>
      </c>
      <c r="X78" s="94">
        <f t="shared" si="5"/>
        <v>24</v>
      </c>
      <c r="Y78" s="83" t="s">
        <v>248</v>
      </c>
      <c r="Z78" s="96" t="s">
        <v>97</v>
      </c>
      <c r="AA78" s="76" t="s">
        <v>52</v>
      </c>
      <c r="AB78" s="76" t="s">
        <v>52</v>
      </c>
      <c r="AC78" s="76" t="s">
        <v>52</v>
      </c>
      <c r="AD78" s="106" t="s">
        <v>249</v>
      </c>
      <c r="AE78" s="76" t="s">
        <v>52</v>
      </c>
    </row>
    <row r="79" spans="1:32" ht="69.75" customHeight="1">
      <c r="A79" s="75" t="s">
        <v>40</v>
      </c>
      <c r="B79" s="131" t="s">
        <v>287</v>
      </c>
      <c r="C79" s="76" t="s">
        <v>265</v>
      </c>
      <c r="D79" s="85" t="s">
        <v>290</v>
      </c>
      <c r="E79" s="98" t="s">
        <v>640</v>
      </c>
      <c r="F79" s="96" t="s">
        <v>291</v>
      </c>
      <c r="G79" s="96" t="s">
        <v>60</v>
      </c>
      <c r="H79" s="96" t="s">
        <v>292</v>
      </c>
      <c r="I79" s="96" t="s">
        <v>293</v>
      </c>
      <c r="J79" s="76" t="s">
        <v>48</v>
      </c>
      <c r="K79" s="76" t="s">
        <v>48</v>
      </c>
      <c r="L79" s="76" t="s">
        <v>294</v>
      </c>
      <c r="M79" s="98">
        <v>2</v>
      </c>
      <c r="N79" s="98">
        <v>3</v>
      </c>
      <c r="O79" s="94">
        <f t="shared" si="36"/>
        <v>6</v>
      </c>
      <c r="P79" s="94" t="str">
        <f t="shared" si="1"/>
        <v>Medio (M)</v>
      </c>
      <c r="Q79" s="94">
        <v>25</v>
      </c>
      <c r="R79" s="94">
        <f t="shared" si="2"/>
        <v>150</v>
      </c>
      <c r="S79" s="94" t="str">
        <f t="shared" si="52"/>
        <v>II</v>
      </c>
      <c r="T79" s="95" t="str">
        <f t="shared" si="53"/>
        <v>No Aceptable o Aceptable con control especifico</v>
      </c>
      <c r="U79" s="78">
        <v>24</v>
      </c>
      <c r="V79" s="78">
        <v>0</v>
      </c>
      <c r="W79" s="78">
        <v>0</v>
      </c>
      <c r="X79" s="94">
        <f t="shared" si="5"/>
        <v>24</v>
      </c>
      <c r="Y79" s="83" t="s">
        <v>295</v>
      </c>
      <c r="Z79" s="85" t="s">
        <v>206</v>
      </c>
      <c r="AA79" s="76" t="s">
        <v>81</v>
      </c>
      <c r="AB79" s="76" t="s">
        <v>81</v>
      </c>
      <c r="AC79" s="76" t="s">
        <v>52</v>
      </c>
      <c r="AD79" s="76" t="s">
        <v>296</v>
      </c>
      <c r="AE79" s="76" t="s">
        <v>294</v>
      </c>
    </row>
    <row r="80" spans="1:32" ht="69.75" customHeight="1">
      <c r="A80" s="75" t="s">
        <v>40</v>
      </c>
      <c r="B80" s="131" t="s">
        <v>287</v>
      </c>
      <c r="C80" s="85" t="s">
        <v>161</v>
      </c>
      <c r="D80" s="76" t="s">
        <v>162</v>
      </c>
      <c r="E80" s="98" t="s">
        <v>640</v>
      </c>
      <c r="F80" s="76" t="s">
        <v>162</v>
      </c>
      <c r="G80" s="96" t="s">
        <v>60</v>
      </c>
      <c r="H80" s="96" t="s">
        <v>163</v>
      </c>
      <c r="I80" s="96" t="s">
        <v>164</v>
      </c>
      <c r="J80" s="96" t="s">
        <v>165</v>
      </c>
      <c r="K80" s="96" t="s">
        <v>166</v>
      </c>
      <c r="L80" s="76" t="s">
        <v>48</v>
      </c>
      <c r="M80" s="98">
        <v>2</v>
      </c>
      <c r="N80" s="98">
        <v>2</v>
      </c>
      <c r="O80" s="94">
        <f t="shared" si="36"/>
        <v>4</v>
      </c>
      <c r="P80" s="94" t="str">
        <f t="shared" si="1"/>
        <v>Bajo (B)</v>
      </c>
      <c r="Q80" s="94">
        <v>25</v>
      </c>
      <c r="R80" s="94">
        <f t="shared" si="2"/>
        <v>100</v>
      </c>
      <c r="S80" s="94" t="str">
        <f t="shared" si="52"/>
        <v>III</v>
      </c>
      <c r="T80" s="95" t="str">
        <f t="shared" si="53"/>
        <v>Mejorable</v>
      </c>
      <c r="U80" s="78">
        <v>12</v>
      </c>
      <c r="V80" s="78">
        <v>0</v>
      </c>
      <c r="W80" s="78">
        <v>0</v>
      </c>
      <c r="X80" s="94">
        <f t="shared" si="5"/>
        <v>12</v>
      </c>
      <c r="Y80" s="83" t="s">
        <v>167</v>
      </c>
      <c r="Z80" s="85" t="s">
        <v>168</v>
      </c>
      <c r="AA80" s="76" t="s">
        <v>81</v>
      </c>
      <c r="AB80" s="76" t="s">
        <v>82</v>
      </c>
      <c r="AC80" s="76" t="s">
        <v>169</v>
      </c>
      <c r="AD80" s="76" t="s">
        <v>170</v>
      </c>
      <c r="AE80" s="76" t="s">
        <v>81</v>
      </c>
    </row>
    <row r="81" spans="1:32" ht="69.75" customHeight="1">
      <c r="A81" s="75" t="s">
        <v>40</v>
      </c>
      <c r="B81" s="131" t="s">
        <v>287</v>
      </c>
      <c r="C81" s="85" t="s">
        <v>161</v>
      </c>
      <c r="D81" s="97" t="s">
        <v>250</v>
      </c>
      <c r="E81" s="98" t="s">
        <v>640</v>
      </c>
      <c r="F81" s="97" t="s">
        <v>251</v>
      </c>
      <c r="G81" s="97" t="s">
        <v>45</v>
      </c>
      <c r="H81" s="97" t="s">
        <v>46</v>
      </c>
      <c r="I81" s="97" t="s">
        <v>252</v>
      </c>
      <c r="J81" s="97" t="s">
        <v>48</v>
      </c>
      <c r="K81" s="97" t="s">
        <v>48</v>
      </c>
      <c r="L81" s="97" t="s">
        <v>49</v>
      </c>
      <c r="M81" s="98">
        <v>2</v>
      </c>
      <c r="N81" s="98">
        <v>3</v>
      </c>
      <c r="O81" s="94">
        <f t="shared" si="36"/>
        <v>6</v>
      </c>
      <c r="P81" s="94" t="str">
        <f t="shared" ref="P81:P87" si="54">+IF(O81&gt;=24,"Muy Alto (MA)",IF(O81&gt;=10,"Alto (A)",IF(O81&gt;=6,"Medio (M)",IF(O81&gt;=2,"Bajo (B)"))))</f>
        <v>Medio (M)</v>
      </c>
      <c r="Q81" s="94">
        <v>25</v>
      </c>
      <c r="R81" s="94">
        <f t="shared" si="2"/>
        <v>150</v>
      </c>
      <c r="S81" s="94" t="str">
        <f t="shared" ref="S81" si="55">IF(R81&lt;=20,"IV",IF(R81&gt;=600,"I",IF(R81&gt;=150,"II",IF(R81&gt;=40,"III",IF(R81&gt;=20,"IV")*IF(R81&lt;=20,"IV")))))</f>
        <v>II</v>
      </c>
      <c r="T81" s="95" t="str">
        <f t="shared" ref="T81" si="56">+IF(S81="I","No Aceptable",IF(S81="II","No Aceptable o Aceptable con control especifico",IF(S81="III","Mejorable",IF(S81="IV","Aceptable"))))</f>
        <v>No Aceptable o Aceptable con control especifico</v>
      </c>
      <c r="U81" s="78">
        <v>12</v>
      </c>
      <c r="V81" s="78">
        <v>0</v>
      </c>
      <c r="W81" s="78">
        <v>0</v>
      </c>
      <c r="X81" s="94">
        <f t="shared" ref="X81" si="57">SUM(U81:W81)</f>
        <v>12</v>
      </c>
      <c r="Y81" s="83" t="s">
        <v>50</v>
      </c>
      <c r="Z81" s="96" t="s">
        <v>51</v>
      </c>
      <c r="AA81" s="96" t="s">
        <v>52</v>
      </c>
      <c r="AB81" s="97" t="s">
        <v>52</v>
      </c>
      <c r="AC81" s="97" t="s">
        <v>53</v>
      </c>
      <c r="AD81" s="97" t="s">
        <v>253</v>
      </c>
      <c r="AE81" s="97" t="s">
        <v>52</v>
      </c>
    </row>
    <row r="82" spans="1:32" ht="69.75" customHeight="1">
      <c r="A82" s="75" t="s">
        <v>40</v>
      </c>
      <c r="B82" s="131" t="s">
        <v>287</v>
      </c>
      <c r="C82" s="75" t="s">
        <v>275</v>
      </c>
      <c r="D82" s="97" t="s">
        <v>297</v>
      </c>
      <c r="E82" s="98" t="s">
        <v>640</v>
      </c>
      <c r="F82" s="97" t="s">
        <v>298</v>
      </c>
      <c r="G82" s="97" t="s">
        <v>77</v>
      </c>
      <c r="H82" s="97" t="s">
        <v>299</v>
      </c>
      <c r="I82" s="97" t="s">
        <v>300</v>
      </c>
      <c r="J82" s="97" t="s">
        <v>301</v>
      </c>
      <c r="K82" s="97" t="s">
        <v>48</v>
      </c>
      <c r="L82" s="85" t="s">
        <v>48</v>
      </c>
      <c r="M82" s="98">
        <v>2</v>
      </c>
      <c r="N82" s="98">
        <v>3</v>
      </c>
      <c r="O82" s="94">
        <f t="shared" si="36"/>
        <v>6</v>
      </c>
      <c r="P82" s="94" t="str">
        <f t="shared" si="54"/>
        <v>Medio (M)</v>
      </c>
      <c r="Q82" s="94">
        <v>60</v>
      </c>
      <c r="R82" s="94">
        <f t="shared" si="2"/>
        <v>360</v>
      </c>
      <c r="S82" s="94" t="str">
        <f t="shared" ref="S82:S88" si="58">IF(R82&lt;=20,"IV",IF(R82&gt;=600,"I",IF(R82&gt;=150,"II",IF(R82&gt;=40,"III",IF(R82&gt;=20,"IV")*IF(R82&lt;=20,"IV")))))</f>
        <v>II</v>
      </c>
      <c r="T82" s="95" t="str">
        <f t="shared" ref="T82:T88" si="59">+IF(S82="I","No Aceptable",IF(S82="II","No Aceptable o Aceptable con control especifico",IF(S82="III","Mejorable",IF(S82="IV","Aceptable"))))</f>
        <v>No Aceptable o Aceptable con control especifico</v>
      </c>
      <c r="U82" s="78">
        <v>5</v>
      </c>
      <c r="V82" s="78">
        <v>0</v>
      </c>
      <c r="W82" s="78">
        <v>0</v>
      </c>
      <c r="X82" s="94">
        <f t="shared" si="5"/>
        <v>5</v>
      </c>
      <c r="Y82" s="83" t="s">
        <v>302</v>
      </c>
      <c r="Z82" s="96" t="s">
        <v>303</v>
      </c>
      <c r="AA82" s="96" t="s">
        <v>52</v>
      </c>
      <c r="AB82" s="97" t="s">
        <v>52</v>
      </c>
      <c r="AC82" s="97" t="s">
        <v>304</v>
      </c>
      <c r="AD82" s="97" t="s">
        <v>305</v>
      </c>
      <c r="AE82" s="97" t="s">
        <v>52</v>
      </c>
    </row>
    <row r="83" spans="1:32" ht="69.75" customHeight="1">
      <c r="A83" s="75" t="s">
        <v>40</v>
      </c>
      <c r="B83" s="123" t="s">
        <v>306</v>
      </c>
      <c r="C83" s="76" t="s">
        <v>307</v>
      </c>
      <c r="D83" s="76" t="s">
        <v>308</v>
      </c>
      <c r="E83" s="98" t="s">
        <v>640</v>
      </c>
      <c r="F83" s="76" t="s">
        <v>309</v>
      </c>
      <c r="G83" s="76" t="s">
        <v>77</v>
      </c>
      <c r="H83" s="76" t="s">
        <v>310</v>
      </c>
      <c r="I83" s="76" t="s">
        <v>311</v>
      </c>
      <c r="J83" s="76" t="s">
        <v>48</v>
      </c>
      <c r="K83" s="76" t="s">
        <v>312</v>
      </c>
      <c r="L83" s="76" t="s">
        <v>313</v>
      </c>
      <c r="M83" s="77">
        <v>2</v>
      </c>
      <c r="N83" s="77">
        <v>3</v>
      </c>
      <c r="O83" s="94">
        <f t="shared" si="36"/>
        <v>6</v>
      </c>
      <c r="P83" s="94" t="str">
        <f t="shared" si="54"/>
        <v>Medio (M)</v>
      </c>
      <c r="Q83" s="94">
        <v>25</v>
      </c>
      <c r="R83" s="94">
        <f t="shared" ref="R83:R88" si="60">+O83*Q83</f>
        <v>150</v>
      </c>
      <c r="S83" s="94" t="str">
        <f t="shared" si="58"/>
        <v>II</v>
      </c>
      <c r="T83" s="95" t="str">
        <f t="shared" si="59"/>
        <v>No Aceptable o Aceptable con control especifico</v>
      </c>
      <c r="U83" s="78">
        <v>5</v>
      </c>
      <c r="V83" s="77">
        <v>0</v>
      </c>
      <c r="W83" s="77">
        <v>0</v>
      </c>
      <c r="X83" s="94">
        <f t="shared" ref="X83:X88" si="61">SUM(U83:W83)</f>
        <v>5</v>
      </c>
      <c r="Y83" s="75" t="s">
        <v>133</v>
      </c>
      <c r="Z83" s="75" t="s">
        <v>103</v>
      </c>
      <c r="AA83" s="76" t="s">
        <v>52</v>
      </c>
      <c r="AB83" s="76" t="s">
        <v>52</v>
      </c>
      <c r="AC83" s="76" t="s">
        <v>104</v>
      </c>
      <c r="AD83" s="76" t="s">
        <v>314</v>
      </c>
      <c r="AE83" s="76" t="s">
        <v>52</v>
      </c>
    </row>
    <row r="84" spans="1:32" ht="69.75" customHeight="1">
      <c r="A84" s="75" t="s">
        <v>40</v>
      </c>
      <c r="B84" s="123" t="s">
        <v>306</v>
      </c>
      <c r="C84" s="85" t="s">
        <v>234</v>
      </c>
      <c r="D84" s="76" t="s">
        <v>315</v>
      </c>
      <c r="E84" s="98" t="s">
        <v>640</v>
      </c>
      <c r="F84" s="76" t="s">
        <v>316</v>
      </c>
      <c r="G84" s="76" t="s">
        <v>77</v>
      </c>
      <c r="H84" s="85" t="s">
        <v>238</v>
      </c>
      <c r="I84" s="85" t="s">
        <v>239</v>
      </c>
      <c r="J84" s="85" t="s">
        <v>48</v>
      </c>
      <c r="K84" s="85" t="s">
        <v>48</v>
      </c>
      <c r="L84" s="85" t="s">
        <v>48</v>
      </c>
      <c r="M84" s="86">
        <v>6</v>
      </c>
      <c r="N84" s="86">
        <v>2</v>
      </c>
      <c r="O84" s="94">
        <f t="shared" si="36"/>
        <v>12</v>
      </c>
      <c r="P84" s="94" t="str">
        <f t="shared" si="54"/>
        <v>Alto (A)</v>
      </c>
      <c r="Q84" s="94">
        <v>25</v>
      </c>
      <c r="R84" s="94">
        <f t="shared" si="60"/>
        <v>300</v>
      </c>
      <c r="S84" s="94" t="str">
        <f t="shared" si="58"/>
        <v>II</v>
      </c>
      <c r="T84" s="95" t="str">
        <f t="shared" si="59"/>
        <v>No Aceptable o Aceptable con control especifico</v>
      </c>
      <c r="U84" s="78">
        <v>10</v>
      </c>
      <c r="V84" s="77">
        <v>4</v>
      </c>
      <c r="W84" s="77">
        <v>0</v>
      </c>
      <c r="X84" s="94">
        <f t="shared" si="61"/>
        <v>14</v>
      </c>
      <c r="Y84" s="83" t="s">
        <v>155</v>
      </c>
      <c r="Z84" s="76" t="s">
        <v>206</v>
      </c>
      <c r="AA84" s="76" t="s">
        <v>52</v>
      </c>
      <c r="AB84" s="76" t="s">
        <v>52</v>
      </c>
      <c r="AC84" s="76" t="s">
        <v>81</v>
      </c>
      <c r="AD84" s="76" t="s">
        <v>317</v>
      </c>
      <c r="AE84" s="76" t="s">
        <v>52</v>
      </c>
    </row>
    <row r="85" spans="1:32" ht="69.75" customHeight="1">
      <c r="A85" s="75" t="s">
        <v>40</v>
      </c>
      <c r="B85" s="123" t="s">
        <v>306</v>
      </c>
      <c r="C85" s="76" t="s">
        <v>318</v>
      </c>
      <c r="D85" s="76" t="s">
        <v>319</v>
      </c>
      <c r="E85" s="98" t="s">
        <v>640</v>
      </c>
      <c r="F85" s="76" t="s">
        <v>320</v>
      </c>
      <c r="G85" s="76" t="s">
        <v>77</v>
      </c>
      <c r="H85" s="76" t="s">
        <v>321</v>
      </c>
      <c r="I85" s="76" t="s">
        <v>322</v>
      </c>
      <c r="J85" s="76" t="s">
        <v>48</v>
      </c>
      <c r="K85" s="76" t="s">
        <v>48</v>
      </c>
      <c r="L85" s="76" t="s">
        <v>323</v>
      </c>
      <c r="M85" s="77">
        <v>6</v>
      </c>
      <c r="N85" s="77">
        <v>3</v>
      </c>
      <c r="O85" s="94">
        <f t="shared" ref="O85" si="62">+M85*N85</f>
        <v>18</v>
      </c>
      <c r="P85" s="94" t="str">
        <f t="shared" ref="P85" si="63">+IF(O85&gt;=24,"Muy Alto (MA)",IF(O85&gt;=10,"Alto (A)",IF(O85&gt;=6,"Medio (M)",IF(O85&gt;=2,"Bajo (B)"))))</f>
        <v>Alto (A)</v>
      </c>
      <c r="Q85" s="94">
        <v>25</v>
      </c>
      <c r="R85" s="94">
        <f t="shared" ref="R85" si="64">+O85*Q85</f>
        <v>450</v>
      </c>
      <c r="S85" s="94" t="str">
        <f t="shared" ref="S85" si="65">IF(R85&lt;=20,"IV",IF(R85&gt;=600,"I",IF(R85&gt;=150,"II",IF(R85&gt;=40,"III",IF(R85&gt;=20,"IV")*IF(R85&lt;=20,"IV")))))</f>
        <v>II</v>
      </c>
      <c r="T85" s="95" t="str">
        <f t="shared" ref="T85" si="66">+IF(S85="I","No Aceptable",IF(S85="II","No Aceptable o Aceptable con control especifico",IF(S85="III","Mejorable",IF(S85="IV","Aceptable"))))</f>
        <v>No Aceptable o Aceptable con control especifico</v>
      </c>
      <c r="U85" s="78">
        <v>6</v>
      </c>
      <c r="V85" s="77">
        <v>0</v>
      </c>
      <c r="W85" s="77">
        <v>0</v>
      </c>
      <c r="X85" s="94">
        <f t="shared" si="61"/>
        <v>6</v>
      </c>
      <c r="Y85" s="75" t="s">
        <v>133</v>
      </c>
      <c r="Z85" s="75" t="s">
        <v>103</v>
      </c>
      <c r="AA85" s="76" t="s">
        <v>52</v>
      </c>
      <c r="AB85" s="76" t="s">
        <v>52</v>
      </c>
      <c r="AC85" s="76" t="s">
        <v>48</v>
      </c>
      <c r="AD85" s="76" t="s">
        <v>324</v>
      </c>
      <c r="AE85" s="76" t="s">
        <v>728</v>
      </c>
    </row>
    <row r="86" spans="1:32" ht="69.75" customHeight="1">
      <c r="A86" s="75" t="s">
        <v>40</v>
      </c>
      <c r="B86" s="123" t="s">
        <v>306</v>
      </c>
      <c r="C86" s="85" t="s">
        <v>161</v>
      </c>
      <c r="D86" s="85" t="s">
        <v>229</v>
      </c>
      <c r="E86" s="98" t="s">
        <v>640</v>
      </c>
      <c r="F86" s="76" t="s">
        <v>247</v>
      </c>
      <c r="G86" s="85" t="s">
        <v>93</v>
      </c>
      <c r="H86" s="85" t="s">
        <v>226</v>
      </c>
      <c r="I86" s="85" t="s">
        <v>227</v>
      </c>
      <c r="J86" s="85" t="s">
        <v>48</v>
      </c>
      <c r="K86" s="85" t="s">
        <v>48</v>
      </c>
      <c r="L86" s="85" t="s">
        <v>48</v>
      </c>
      <c r="M86" s="86">
        <v>2</v>
      </c>
      <c r="N86" s="86">
        <v>3</v>
      </c>
      <c r="O86" s="94">
        <f t="shared" ref="O86:O88" si="67">+M86*N86</f>
        <v>6</v>
      </c>
      <c r="P86" s="94" t="str">
        <f t="shared" si="54"/>
        <v>Medio (M)</v>
      </c>
      <c r="Q86" s="94">
        <v>25</v>
      </c>
      <c r="R86" s="94">
        <f t="shared" si="60"/>
        <v>150</v>
      </c>
      <c r="S86" s="94" t="str">
        <f t="shared" si="58"/>
        <v>II</v>
      </c>
      <c r="T86" s="95" t="str">
        <f t="shared" si="59"/>
        <v>No Aceptable o Aceptable con control especifico</v>
      </c>
      <c r="U86" s="78">
        <v>7</v>
      </c>
      <c r="V86" s="78">
        <v>1</v>
      </c>
      <c r="W86" s="78">
        <v>0</v>
      </c>
      <c r="X86" s="94">
        <f t="shared" si="61"/>
        <v>8</v>
      </c>
      <c r="Y86" s="83" t="s">
        <v>248</v>
      </c>
      <c r="Z86" s="96" t="s">
        <v>97</v>
      </c>
      <c r="AA86" s="76" t="s">
        <v>52</v>
      </c>
      <c r="AB86" s="76" t="s">
        <v>52</v>
      </c>
      <c r="AC86" s="76" t="s">
        <v>52</v>
      </c>
      <c r="AD86" s="106" t="s">
        <v>249</v>
      </c>
      <c r="AE86" s="76" t="s">
        <v>52</v>
      </c>
      <c r="AF86" s="3"/>
    </row>
    <row r="87" spans="1:32" ht="69.75" customHeight="1">
      <c r="A87" s="75" t="s">
        <v>40</v>
      </c>
      <c r="B87" s="123" t="s">
        <v>306</v>
      </c>
      <c r="C87" s="85" t="s">
        <v>161</v>
      </c>
      <c r="D87" s="76" t="s">
        <v>162</v>
      </c>
      <c r="E87" s="98" t="s">
        <v>640</v>
      </c>
      <c r="F87" s="76" t="s">
        <v>162</v>
      </c>
      <c r="G87" s="96" t="s">
        <v>60</v>
      </c>
      <c r="H87" s="96" t="s">
        <v>163</v>
      </c>
      <c r="I87" s="96" t="s">
        <v>164</v>
      </c>
      <c r="J87" s="96" t="s">
        <v>165</v>
      </c>
      <c r="K87" s="96" t="s">
        <v>166</v>
      </c>
      <c r="L87" s="76" t="s">
        <v>48</v>
      </c>
      <c r="M87" s="98">
        <v>2</v>
      </c>
      <c r="N87" s="98">
        <v>2</v>
      </c>
      <c r="O87" s="94">
        <f t="shared" si="67"/>
        <v>4</v>
      </c>
      <c r="P87" s="94" t="str">
        <f t="shared" si="54"/>
        <v>Bajo (B)</v>
      </c>
      <c r="Q87" s="94">
        <v>25</v>
      </c>
      <c r="R87" s="94">
        <f t="shared" si="60"/>
        <v>100</v>
      </c>
      <c r="S87" s="94" t="str">
        <f t="shared" si="58"/>
        <v>III</v>
      </c>
      <c r="T87" s="95" t="str">
        <f t="shared" si="59"/>
        <v>Mejorable</v>
      </c>
      <c r="U87" s="78">
        <v>7</v>
      </c>
      <c r="V87" s="78">
        <v>1</v>
      </c>
      <c r="W87" s="78">
        <v>0</v>
      </c>
      <c r="X87" s="94">
        <f t="shared" si="61"/>
        <v>8</v>
      </c>
      <c r="Y87" s="83" t="s">
        <v>167</v>
      </c>
      <c r="Z87" s="85" t="s">
        <v>168</v>
      </c>
      <c r="AA87" s="76" t="s">
        <v>81</v>
      </c>
      <c r="AB87" s="76" t="s">
        <v>82</v>
      </c>
      <c r="AC87" s="76" t="s">
        <v>169</v>
      </c>
      <c r="AD87" s="76" t="s">
        <v>170</v>
      </c>
      <c r="AE87" s="76" t="s">
        <v>81</v>
      </c>
      <c r="AF87" s="3"/>
    </row>
    <row r="88" spans="1:32" ht="69.75" customHeight="1">
      <c r="A88" s="75" t="s">
        <v>40</v>
      </c>
      <c r="B88" s="123" t="s">
        <v>306</v>
      </c>
      <c r="C88" s="85" t="s">
        <v>161</v>
      </c>
      <c r="D88" s="97" t="s">
        <v>250</v>
      </c>
      <c r="E88" s="98" t="s">
        <v>640</v>
      </c>
      <c r="F88" s="97" t="s">
        <v>251</v>
      </c>
      <c r="G88" s="97" t="s">
        <v>45</v>
      </c>
      <c r="H88" s="97" t="s">
        <v>46</v>
      </c>
      <c r="I88" s="97" t="s">
        <v>252</v>
      </c>
      <c r="J88" s="97" t="s">
        <v>48</v>
      </c>
      <c r="K88" s="97" t="s">
        <v>48</v>
      </c>
      <c r="L88" s="97" t="s">
        <v>49</v>
      </c>
      <c r="M88" s="98">
        <v>2</v>
      </c>
      <c r="N88" s="98">
        <v>3</v>
      </c>
      <c r="O88" s="94">
        <f t="shared" si="67"/>
        <v>6</v>
      </c>
      <c r="P88" s="94" t="str">
        <f t="shared" ref="P88" si="68">+IF(O88&gt;=24,"Muy Alto (MA)",IF(O88&gt;=10,"Alto (A)",IF(O88&gt;=6,"Medio (M)",IF(O88&gt;=2,"Bajo (B)"))))</f>
        <v>Medio (M)</v>
      </c>
      <c r="Q88" s="94">
        <v>25</v>
      </c>
      <c r="R88" s="94">
        <f t="shared" si="60"/>
        <v>150</v>
      </c>
      <c r="S88" s="94" t="str">
        <f t="shared" si="58"/>
        <v>II</v>
      </c>
      <c r="T88" s="95" t="str">
        <f t="shared" si="59"/>
        <v>No Aceptable o Aceptable con control especifico</v>
      </c>
      <c r="U88" s="78">
        <v>7</v>
      </c>
      <c r="V88" s="78">
        <v>1</v>
      </c>
      <c r="W88" s="78">
        <v>0</v>
      </c>
      <c r="X88" s="94">
        <f t="shared" si="61"/>
        <v>8</v>
      </c>
      <c r="Y88" s="83" t="s">
        <v>50</v>
      </c>
      <c r="Z88" s="96" t="s">
        <v>51</v>
      </c>
      <c r="AA88" s="96" t="s">
        <v>52</v>
      </c>
      <c r="AB88" s="97" t="s">
        <v>52</v>
      </c>
      <c r="AC88" s="97" t="s">
        <v>53</v>
      </c>
      <c r="AD88" s="97" t="s">
        <v>253</v>
      </c>
      <c r="AE88" s="97" t="s">
        <v>52</v>
      </c>
      <c r="AF88" s="3"/>
    </row>
    <row r="89" spans="1:32" ht="69.75" customHeight="1">
      <c r="A89" s="75" t="s">
        <v>40</v>
      </c>
      <c r="B89" s="123" t="s">
        <v>306</v>
      </c>
      <c r="C89" s="96" t="s">
        <v>325</v>
      </c>
      <c r="D89" s="97" t="s">
        <v>326</v>
      </c>
      <c r="E89" s="98" t="s">
        <v>640</v>
      </c>
      <c r="F89" s="96" t="s">
        <v>327</v>
      </c>
      <c r="G89" s="97" t="s">
        <v>45</v>
      </c>
      <c r="H89" s="97" t="s">
        <v>87</v>
      </c>
      <c r="I89" s="97" t="s">
        <v>88</v>
      </c>
      <c r="J89" s="97" t="s">
        <v>48</v>
      </c>
      <c r="K89" s="97" t="s">
        <v>48</v>
      </c>
      <c r="L89" s="97" t="s">
        <v>89</v>
      </c>
      <c r="M89" s="98">
        <v>6</v>
      </c>
      <c r="N89" s="98">
        <v>3</v>
      </c>
      <c r="O89" s="94">
        <f t="shared" ref="O89:O92" si="69">+M89*N89</f>
        <v>18</v>
      </c>
      <c r="P89" s="94" t="str">
        <f t="shared" ref="P89:P92" si="70">+IF(O89&gt;=24,"Muy Alto (MA)",IF(O89&gt;=10,"Alto (A)",IF(O89&gt;=6,"Medio (M)",IF(O89&gt;=2,"Bajo (B)"))))</f>
        <v>Alto (A)</v>
      </c>
      <c r="Q89" s="94">
        <v>25</v>
      </c>
      <c r="R89" s="94">
        <f t="shared" ref="R89:R92" si="71">+O89*Q89</f>
        <v>450</v>
      </c>
      <c r="S89" s="94" t="str">
        <f t="shared" ref="S89:S92" si="72">IF(R89&lt;=20,"IV",IF(R89&gt;=600,"I",IF(R89&gt;=150,"II",IF(R89&gt;=40,"III",IF(R89&gt;=20,"IV")*IF(R89&lt;=20,"IV")))))</f>
        <v>II</v>
      </c>
      <c r="T89" s="95" t="str">
        <f t="shared" ref="T89:T93" si="73">+IF(S89="I","No Aceptable",IF(S89="II","No Aceptable o Aceptable con control especifico",IF(S89="III","Mejorable",IF(S89="IV","Aceptable"))))</f>
        <v>No Aceptable o Aceptable con control especifico</v>
      </c>
      <c r="U89" s="78">
        <v>5</v>
      </c>
      <c r="V89" s="77">
        <v>0</v>
      </c>
      <c r="W89" s="77">
        <v>0</v>
      </c>
      <c r="X89" s="94">
        <f t="shared" ref="X89:X92" si="74">SUM(U89:W89)</f>
        <v>5</v>
      </c>
      <c r="Y89" s="83" t="s">
        <v>50</v>
      </c>
      <c r="Z89" s="96" t="s">
        <v>51</v>
      </c>
      <c r="AA89" s="97" t="s">
        <v>52</v>
      </c>
      <c r="AB89" s="97" t="s">
        <v>52</v>
      </c>
      <c r="AC89" s="97" t="s">
        <v>52</v>
      </c>
      <c r="AD89" s="96" t="s">
        <v>91</v>
      </c>
      <c r="AE89" s="97" t="s">
        <v>52</v>
      </c>
      <c r="AF89" s="3"/>
    </row>
    <row r="90" spans="1:32" ht="69.75" customHeight="1">
      <c r="A90" s="75" t="s">
        <v>40</v>
      </c>
      <c r="B90" s="139" t="s">
        <v>328</v>
      </c>
      <c r="C90" s="85" t="s">
        <v>161</v>
      </c>
      <c r="D90" s="97" t="s">
        <v>250</v>
      </c>
      <c r="E90" s="98" t="s">
        <v>640</v>
      </c>
      <c r="F90" s="97" t="s">
        <v>251</v>
      </c>
      <c r="G90" s="97" t="s">
        <v>45</v>
      </c>
      <c r="H90" s="97" t="s">
        <v>46</v>
      </c>
      <c r="I90" s="97" t="s">
        <v>252</v>
      </c>
      <c r="J90" s="97" t="s">
        <v>48</v>
      </c>
      <c r="K90" s="97" t="s">
        <v>48</v>
      </c>
      <c r="L90" s="97" t="s">
        <v>49</v>
      </c>
      <c r="M90" s="98">
        <v>2</v>
      </c>
      <c r="N90" s="98">
        <v>3</v>
      </c>
      <c r="O90" s="94">
        <f t="shared" si="69"/>
        <v>6</v>
      </c>
      <c r="P90" s="94" t="str">
        <f t="shared" si="70"/>
        <v>Medio (M)</v>
      </c>
      <c r="Q90" s="94">
        <v>25</v>
      </c>
      <c r="R90" s="94">
        <f t="shared" si="71"/>
        <v>150</v>
      </c>
      <c r="S90" s="94" t="str">
        <f t="shared" si="72"/>
        <v>II</v>
      </c>
      <c r="T90" s="95" t="str">
        <f t="shared" si="73"/>
        <v>No Aceptable o Aceptable con control especifico</v>
      </c>
      <c r="U90" s="78">
        <v>6</v>
      </c>
      <c r="V90" s="77">
        <v>0</v>
      </c>
      <c r="W90" s="77">
        <v>11</v>
      </c>
      <c r="X90" s="94">
        <f t="shared" si="74"/>
        <v>17</v>
      </c>
      <c r="Y90" s="83" t="s">
        <v>50</v>
      </c>
      <c r="Z90" s="96" t="s">
        <v>51</v>
      </c>
      <c r="AA90" s="96" t="s">
        <v>52</v>
      </c>
      <c r="AB90" s="97" t="s">
        <v>52</v>
      </c>
      <c r="AC90" s="97" t="s">
        <v>53</v>
      </c>
      <c r="AD90" s="97" t="s">
        <v>253</v>
      </c>
      <c r="AE90" s="97" t="s">
        <v>52</v>
      </c>
      <c r="AF90" s="3"/>
    </row>
    <row r="91" spans="1:32" ht="69.75" customHeight="1">
      <c r="A91" s="75" t="s">
        <v>40</v>
      </c>
      <c r="B91" s="139" t="s">
        <v>328</v>
      </c>
      <c r="C91" s="85" t="s">
        <v>161</v>
      </c>
      <c r="D91" s="76" t="s">
        <v>162</v>
      </c>
      <c r="E91" s="98" t="s">
        <v>640</v>
      </c>
      <c r="F91" s="76" t="s">
        <v>162</v>
      </c>
      <c r="G91" s="96" t="s">
        <v>60</v>
      </c>
      <c r="H91" s="96" t="s">
        <v>163</v>
      </c>
      <c r="I91" s="96" t="s">
        <v>164</v>
      </c>
      <c r="J91" s="96" t="s">
        <v>165</v>
      </c>
      <c r="K91" s="96" t="s">
        <v>166</v>
      </c>
      <c r="L91" s="76" t="s">
        <v>48</v>
      </c>
      <c r="M91" s="98">
        <v>2</v>
      </c>
      <c r="N91" s="98">
        <v>2</v>
      </c>
      <c r="O91" s="94">
        <f t="shared" si="69"/>
        <v>4</v>
      </c>
      <c r="P91" s="94" t="str">
        <f t="shared" si="70"/>
        <v>Bajo (B)</v>
      </c>
      <c r="Q91" s="94">
        <v>25</v>
      </c>
      <c r="R91" s="94">
        <f t="shared" si="71"/>
        <v>100</v>
      </c>
      <c r="S91" s="94" t="str">
        <f t="shared" si="72"/>
        <v>III</v>
      </c>
      <c r="T91" s="95" t="str">
        <f t="shared" si="73"/>
        <v>Mejorable</v>
      </c>
      <c r="U91" s="78">
        <v>6</v>
      </c>
      <c r="V91" s="78">
        <v>0</v>
      </c>
      <c r="W91" s="78">
        <v>11</v>
      </c>
      <c r="X91" s="94">
        <f t="shared" si="74"/>
        <v>17</v>
      </c>
      <c r="Y91" s="83" t="s">
        <v>167</v>
      </c>
      <c r="Z91" s="85" t="s">
        <v>168</v>
      </c>
      <c r="AA91" s="76" t="s">
        <v>81</v>
      </c>
      <c r="AB91" s="76" t="s">
        <v>82</v>
      </c>
      <c r="AC91" s="76" t="s">
        <v>169</v>
      </c>
      <c r="AD91" s="76" t="s">
        <v>170</v>
      </c>
      <c r="AE91" s="76" t="s">
        <v>81</v>
      </c>
      <c r="AF91" s="3"/>
    </row>
    <row r="92" spans="1:32" s="100" customFormat="1" ht="69.75" customHeight="1">
      <c r="A92" s="75" t="s">
        <v>40</v>
      </c>
      <c r="B92" s="139" t="s">
        <v>328</v>
      </c>
      <c r="C92" s="85" t="s">
        <v>161</v>
      </c>
      <c r="D92" s="76" t="s">
        <v>329</v>
      </c>
      <c r="E92" s="98" t="s">
        <v>640</v>
      </c>
      <c r="F92" s="76" t="s">
        <v>724</v>
      </c>
      <c r="G92" s="76" t="s">
        <v>45</v>
      </c>
      <c r="H92" s="76" t="s">
        <v>723</v>
      </c>
      <c r="I92" s="76" t="s">
        <v>56</v>
      </c>
      <c r="J92" s="76" t="s">
        <v>48</v>
      </c>
      <c r="K92" s="76" t="s">
        <v>57</v>
      </c>
      <c r="L92" s="76" t="s">
        <v>49</v>
      </c>
      <c r="M92" s="77">
        <v>2</v>
      </c>
      <c r="N92" s="77">
        <v>3</v>
      </c>
      <c r="O92" s="94">
        <f t="shared" si="69"/>
        <v>6</v>
      </c>
      <c r="P92" s="94" t="str">
        <f t="shared" si="70"/>
        <v>Medio (M)</v>
      </c>
      <c r="Q92" s="77">
        <v>25</v>
      </c>
      <c r="R92" s="94">
        <f t="shared" si="71"/>
        <v>150</v>
      </c>
      <c r="S92" s="94" t="str">
        <f t="shared" si="72"/>
        <v>II</v>
      </c>
      <c r="T92" s="95" t="str">
        <f t="shared" si="73"/>
        <v>No Aceptable o Aceptable con control especifico</v>
      </c>
      <c r="U92" s="78">
        <v>6</v>
      </c>
      <c r="V92" s="77">
        <v>0</v>
      </c>
      <c r="W92" s="77">
        <v>11</v>
      </c>
      <c r="X92" s="94">
        <f t="shared" si="74"/>
        <v>17</v>
      </c>
      <c r="Y92" s="76" t="s">
        <v>629</v>
      </c>
      <c r="Z92" s="76" t="s">
        <v>58</v>
      </c>
      <c r="AA92" s="76" t="s">
        <v>52</v>
      </c>
      <c r="AB92" s="76" t="s">
        <v>52</v>
      </c>
      <c r="AC92" s="76" t="s">
        <v>330</v>
      </c>
      <c r="AD92" s="76" t="s">
        <v>331</v>
      </c>
      <c r="AE92" s="76" t="s">
        <v>52</v>
      </c>
      <c r="AF92" s="99"/>
    </row>
    <row r="93" spans="1:32" ht="69.75" customHeight="1">
      <c r="A93" s="75" t="s">
        <v>40</v>
      </c>
      <c r="B93" s="139" t="s">
        <v>328</v>
      </c>
      <c r="C93" s="85" t="s">
        <v>161</v>
      </c>
      <c r="D93" s="76" t="s">
        <v>332</v>
      </c>
      <c r="E93" s="98" t="s">
        <v>640</v>
      </c>
      <c r="F93" s="76" t="s">
        <v>333</v>
      </c>
      <c r="G93" s="76" t="s">
        <v>107</v>
      </c>
      <c r="H93" s="76" t="s">
        <v>108</v>
      </c>
      <c r="I93" s="76" t="s">
        <v>109</v>
      </c>
      <c r="J93" s="76" t="s">
        <v>48</v>
      </c>
      <c r="K93" s="76" t="s">
        <v>48</v>
      </c>
      <c r="L93" s="76" t="s">
        <v>48</v>
      </c>
      <c r="M93" s="77">
        <v>2</v>
      </c>
      <c r="N93" s="77">
        <v>2</v>
      </c>
      <c r="O93" s="94">
        <f t="shared" ref="O93:O97" si="75">+M93*N93</f>
        <v>4</v>
      </c>
      <c r="P93" s="94" t="str">
        <f t="shared" ref="P93" si="76">+IF(O93&gt;=24,"Muy Alto (MA)",IF(O93&gt;=10,"Alto (A)",IF(O93&gt;=6,"Medio (M)",IF(O93&gt;=2,"Bajo (B)"))))</f>
        <v>Bajo (B)</v>
      </c>
      <c r="Q93" s="77">
        <v>25</v>
      </c>
      <c r="R93" s="94">
        <f t="shared" ref="R93" si="77">+O93*Q93</f>
        <v>100</v>
      </c>
      <c r="S93" s="94" t="str">
        <f t="shared" ref="S93" si="78">IF(R93&lt;=20,"IV",IF(R93&gt;=600,"I",IF(R93&gt;=150,"II",IF(R93&gt;=40,"III",IF(R93&gt;=20,"IV")*IF(R93&lt;=20,"IV")))))</f>
        <v>III</v>
      </c>
      <c r="T93" s="95" t="str">
        <f t="shared" si="73"/>
        <v>Mejorable</v>
      </c>
      <c r="U93" s="78">
        <v>6</v>
      </c>
      <c r="V93" s="77">
        <v>0</v>
      </c>
      <c r="W93" s="77">
        <v>11</v>
      </c>
      <c r="X93" s="94">
        <f t="shared" ref="X93" si="79">SUM(U93:W93)</f>
        <v>17</v>
      </c>
      <c r="Y93" s="76" t="s">
        <v>109</v>
      </c>
      <c r="Z93" s="76" t="s">
        <v>58</v>
      </c>
      <c r="AA93" s="76" t="s">
        <v>52</v>
      </c>
      <c r="AB93" s="76" t="s">
        <v>52</v>
      </c>
      <c r="AC93" s="76" t="s">
        <v>52</v>
      </c>
      <c r="AD93" s="76" t="s">
        <v>334</v>
      </c>
      <c r="AE93" s="76" t="s">
        <v>48</v>
      </c>
      <c r="AF93" s="3"/>
    </row>
    <row r="94" spans="1:32" ht="69.75" customHeight="1">
      <c r="A94" s="75" t="s">
        <v>40</v>
      </c>
      <c r="B94" s="145" t="s">
        <v>335</v>
      </c>
      <c r="C94" s="85" t="s">
        <v>161</v>
      </c>
      <c r="D94" s="97" t="s">
        <v>336</v>
      </c>
      <c r="E94" s="98" t="s">
        <v>640</v>
      </c>
      <c r="F94" s="97" t="s">
        <v>724</v>
      </c>
      <c r="G94" s="97" t="s">
        <v>45</v>
      </c>
      <c r="H94" s="76" t="s">
        <v>723</v>
      </c>
      <c r="I94" s="97" t="s">
        <v>337</v>
      </c>
      <c r="J94" s="97" t="s">
        <v>48</v>
      </c>
      <c r="K94" s="97" t="s">
        <v>57</v>
      </c>
      <c r="L94" s="97" t="s">
        <v>49</v>
      </c>
      <c r="M94" s="98">
        <v>3</v>
      </c>
      <c r="N94" s="98">
        <v>2</v>
      </c>
      <c r="O94" s="94">
        <f t="shared" si="75"/>
        <v>6</v>
      </c>
      <c r="P94" s="94" t="str">
        <f t="shared" ref="P94:P95" si="80">+IF(O94&gt;=24,"Muy Alto (MA)",IF(O94&gt;=10,"Alto (A)",IF(O94&gt;=6,"Medio (M)",IF(O94&gt;=2,"Bajo (B)"))))</f>
        <v>Medio (M)</v>
      </c>
      <c r="Q94" s="77">
        <v>25</v>
      </c>
      <c r="R94" s="94">
        <f t="shared" ref="R94:R95" si="81">+O94*Q94</f>
        <v>150</v>
      </c>
      <c r="S94" s="94" t="str">
        <f t="shared" ref="S94:S95" si="82">IF(R94&lt;=20,"IV",IF(R94&gt;=600,"I",IF(R94&gt;=150,"II",IF(R94&gt;=40,"III",IF(R94&gt;=20,"IV")*IF(R94&lt;=20,"IV")))))</f>
        <v>II</v>
      </c>
      <c r="T94" s="95" t="str">
        <f t="shared" ref="T94:T95" si="83">+IF(S94="I","No Aceptable",IF(S94="II","No Aceptable o Aceptable con control especifico",IF(S94="III","Mejorable",IF(S94="IV","Aceptable"))))</f>
        <v>No Aceptable o Aceptable con control especifico</v>
      </c>
      <c r="U94" s="78">
        <v>7</v>
      </c>
      <c r="V94" s="77">
        <v>0</v>
      </c>
      <c r="W94" s="77">
        <v>0</v>
      </c>
      <c r="X94" s="94">
        <f t="shared" ref="X94:X95" si="84">SUM(U94:W94)</f>
        <v>7</v>
      </c>
      <c r="Y94" s="97" t="s">
        <v>338</v>
      </c>
      <c r="Z94" s="97" t="s">
        <v>58</v>
      </c>
      <c r="AA94" s="97" t="s">
        <v>52</v>
      </c>
      <c r="AB94" s="97" t="s">
        <v>52</v>
      </c>
      <c r="AC94" s="97" t="s">
        <v>339</v>
      </c>
      <c r="AD94" s="97" t="s">
        <v>340</v>
      </c>
      <c r="AE94" s="97" t="s">
        <v>52</v>
      </c>
      <c r="AF94" s="3"/>
    </row>
    <row r="95" spans="1:32" ht="69.75" customHeight="1">
      <c r="A95" s="75" t="s">
        <v>40</v>
      </c>
      <c r="B95" s="145" t="s">
        <v>335</v>
      </c>
      <c r="C95" s="85" t="s">
        <v>161</v>
      </c>
      <c r="D95" s="76" t="s">
        <v>162</v>
      </c>
      <c r="E95" s="98" t="s">
        <v>640</v>
      </c>
      <c r="F95" s="76" t="s">
        <v>162</v>
      </c>
      <c r="G95" s="96" t="s">
        <v>60</v>
      </c>
      <c r="H95" s="96" t="s">
        <v>163</v>
      </c>
      <c r="I95" s="96" t="s">
        <v>164</v>
      </c>
      <c r="J95" s="96" t="s">
        <v>165</v>
      </c>
      <c r="K95" s="96" t="s">
        <v>166</v>
      </c>
      <c r="L95" s="76" t="s">
        <v>48</v>
      </c>
      <c r="M95" s="98">
        <v>2</v>
      </c>
      <c r="N95" s="98">
        <v>2</v>
      </c>
      <c r="O95" s="94">
        <f t="shared" si="75"/>
        <v>4</v>
      </c>
      <c r="P95" s="94" t="str">
        <f t="shared" si="80"/>
        <v>Bajo (B)</v>
      </c>
      <c r="Q95" s="94">
        <v>25</v>
      </c>
      <c r="R95" s="94">
        <f t="shared" si="81"/>
        <v>100</v>
      </c>
      <c r="S95" s="94" t="str">
        <f t="shared" si="82"/>
        <v>III</v>
      </c>
      <c r="T95" s="95" t="str">
        <f t="shared" si="83"/>
        <v>Mejorable</v>
      </c>
      <c r="U95" s="78">
        <v>7</v>
      </c>
      <c r="V95" s="78">
        <v>0</v>
      </c>
      <c r="W95" s="78">
        <v>0</v>
      </c>
      <c r="X95" s="94">
        <f t="shared" si="84"/>
        <v>7</v>
      </c>
      <c r="Y95" s="83" t="s">
        <v>167</v>
      </c>
      <c r="Z95" s="85" t="s">
        <v>168</v>
      </c>
      <c r="AA95" s="76" t="s">
        <v>81</v>
      </c>
      <c r="AB95" s="76" t="s">
        <v>82</v>
      </c>
      <c r="AC95" s="76" t="s">
        <v>169</v>
      </c>
      <c r="AD95" s="76" t="s">
        <v>170</v>
      </c>
      <c r="AE95" s="76" t="s">
        <v>81</v>
      </c>
      <c r="AF95" s="3"/>
    </row>
    <row r="96" spans="1:32" ht="69.75" customHeight="1">
      <c r="A96" s="75" t="s">
        <v>40</v>
      </c>
      <c r="B96" s="146" t="s">
        <v>335</v>
      </c>
      <c r="C96" s="85" t="s">
        <v>161</v>
      </c>
      <c r="D96" s="76" t="s">
        <v>341</v>
      </c>
      <c r="E96" s="98" t="s">
        <v>640</v>
      </c>
      <c r="F96" s="76" t="s">
        <v>342</v>
      </c>
      <c r="G96" s="76" t="s">
        <v>93</v>
      </c>
      <c r="H96" s="76" t="s">
        <v>209</v>
      </c>
      <c r="I96" s="76" t="s">
        <v>343</v>
      </c>
      <c r="J96" s="76" t="s">
        <v>48</v>
      </c>
      <c r="K96" s="76" t="s">
        <v>48</v>
      </c>
      <c r="L96" s="76" t="s">
        <v>96</v>
      </c>
      <c r="M96" s="77">
        <v>3</v>
      </c>
      <c r="N96" s="77">
        <v>3</v>
      </c>
      <c r="O96" s="94">
        <f t="shared" si="75"/>
        <v>9</v>
      </c>
      <c r="P96" s="94" t="str">
        <f t="shared" ref="P96:P97" si="85">+IF(O96&gt;=24,"Muy Alto (MA)",IF(O96&gt;=10,"Alto (A)",IF(O96&gt;=6,"Medio (M)",IF(O96&gt;=2,"Bajo (B)"))))</f>
        <v>Medio (M)</v>
      </c>
      <c r="Q96" s="77">
        <v>25</v>
      </c>
      <c r="R96" s="94">
        <f t="shared" ref="R96" si="86">+O96*Q96</f>
        <v>225</v>
      </c>
      <c r="S96" s="94" t="str">
        <f t="shared" ref="S96" si="87">IF(R96&lt;=20,"IV",IF(R96&gt;=600,"I",IF(R96&gt;=150,"II",IF(R96&gt;=40,"III",IF(R96&gt;=20,"IV")*IF(R96&lt;=20,"IV")))))</f>
        <v>II</v>
      </c>
      <c r="T96" s="95" t="str">
        <f t="shared" ref="T96" si="88">+IF(S96="I","No Aceptable",IF(S96="II","No Aceptable o Aceptable con control especifico",IF(S96="III","Mejorable",IF(S96="IV","Aceptable"))))</f>
        <v>No Aceptable o Aceptable con control especifico</v>
      </c>
      <c r="U96" s="78">
        <v>7</v>
      </c>
      <c r="V96" s="77">
        <v>0</v>
      </c>
      <c r="W96" s="77">
        <v>0</v>
      </c>
      <c r="X96" s="94">
        <f t="shared" ref="X96:X107" si="89">SUM(U96:W96)</f>
        <v>7</v>
      </c>
      <c r="Y96" s="76" t="s">
        <v>50</v>
      </c>
      <c r="Z96" s="76" t="s">
        <v>97</v>
      </c>
      <c r="AA96" s="76" t="s">
        <v>52</v>
      </c>
      <c r="AB96" s="76" t="s">
        <v>52</v>
      </c>
      <c r="AC96" s="76" t="s">
        <v>52</v>
      </c>
      <c r="AD96" s="76" t="s">
        <v>344</v>
      </c>
      <c r="AE96" s="76" t="s">
        <v>52</v>
      </c>
      <c r="AF96" s="3"/>
    </row>
    <row r="97" spans="1:32" s="100" customFormat="1" ht="69.75" customHeight="1">
      <c r="A97" s="75" t="s">
        <v>40</v>
      </c>
      <c r="B97" s="146" t="s">
        <v>335</v>
      </c>
      <c r="C97" s="76" t="s">
        <v>345</v>
      </c>
      <c r="D97" s="76" t="s">
        <v>346</v>
      </c>
      <c r="E97" s="86" t="s">
        <v>236</v>
      </c>
      <c r="F97" s="76" t="s">
        <v>203</v>
      </c>
      <c r="G97" s="76" t="s">
        <v>77</v>
      </c>
      <c r="H97" s="76" t="s">
        <v>204</v>
      </c>
      <c r="I97" s="76" t="s">
        <v>205</v>
      </c>
      <c r="J97" s="76" t="s">
        <v>48</v>
      </c>
      <c r="K97" s="76" t="s">
        <v>273</v>
      </c>
      <c r="L97" s="76" t="s">
        <v>48</v>
      </c>
      <c r="M97" s="77">
        <v>2</v>
      </c>
      <c r="N97" s="77">
        <v>3</v>
      </c>
      <c r="O97" s="94">
        <f t="shared" si="75"/>
        <v>6</v>
      </c>
      <c r="P97" s="94" t="str">
        <f t="shared" si="85"/>
        <v>Medio (M)</v>
      </c>
      <c r="Q97" s="77">
        <v>60</v>
      </c>
      <c r="R97" s="94">
        <f t="shared" ref="R97" si="90">+O97*Q97</f>
        <v>360</v>
      </c>
      <c r="S97" s="94" t="str">
        <f t="shared" ref="S97" si="91">IF(R97&lt;=20,"IV",IF(R97&gt;=600,"I",IF(R97&gt;=150,"II",IF(R97&gt;=40,"III",IF(R97&gt;=20,"IV")*IF(R97&lt;=20,"IV")))))</f>
        <v>II</v>
      </c>
      <c r="T97" s="95" t="str">
        <f t="shared" ref="T97" si="92">+IF(S97="I","No Aceptable",IF(S97="II","No Aceptable o Aceptable con control especifico",IF(S97="III","Mejorable",IF(S97="IV","Aceptable"))))</f>
        <v>No Aceptable o Aceptable con control especifico</v>
      </c>
      <c r="U97" s="77">
        <v>7</v>
      </c>
      <c r="V97" s="77">
        <v>0</v>
      </c>
      <c r="W97" s="77">
        <v>0</v>
      </c>
      <c r="X97" s="94">
        <f t="shared" si="89"/>
        <v>7</v>
      </c>
      <c r="Y97" s="76" t="s">
        <v>155</v>
      </c>
      <c r="Z97" s="76" t="s">
        <v>206</v>
      </c>
      <c r="AA97" s="76" t="s">
        <v>81</v>
      </c>
      <c r="AB97" s="76" t="s">
        <v>81</v>
      </c>
      <c r="AC97" s="76" t="s">
        <v>52</v>
      </c>
      <c r="AD97" s="76" t="s">
        <v>207</v>
      </c>
      <c r="AE97" s="76" t="s">
        <v>52</v>
      </c>
      <c r="AF97" s="99"/>
    </row>
    <row r="98" spans="1:32" s="100" customFormat="1" ht="69.75" customHeight="1">
      <c r="A98" s="75" t="s">
        <v>40</v>
      </c>
      <c r="B98" s="133" t="s">
        <v>348</v>
      </c>
      <c r="C98" s="85" t="s">
        <v>161</v>
      </c>
      <c r="D98" s="97" t="s">
        <v>336</v>
      </c>
      <c r="E98" s="98" t="s">
        <v>640</v>
      </c>
      <c r="F98" s="97" t="s">
        <v>724</v>
      </c>
      <c r="G98" s="97" t="s">
        <v>45</v>
      </c>
      <c r="H98" s="76" t="s">
        <v>723</v>
      </c>
      <c r="I98" s="97" t="s">
        <v>56</v>
      </c>
      <c r="J98" s="97" t="s">
        <v>48</v>
      </c>
      <c r="K98" s="97" t="s">
        <v>57</v>
      </c>
      <c r="L98" s="97" t="s">
        <v>49</v>
      </c>
      <c r="M98" s="98">
        <v>2</v>
      </c>
      <c r="N98" s="98">
        <v>4</v>
      </c>
      <c r="O98" s="94">
        <f t="shared" ref="O98:O107" si="93">+M98*N98</f>
        <v>8</v>
      </c>
      <c r="P98" s="94" t="str">
        <f t="shared" ref="P98:P107" si="94">+IF(O98&gt;=24,"Muy Alto (MA)",IF(O98&gt;=10,"Alto (A)",IF(O98&gt;=6,"Medio (M)",IF(O98&gt;=2,"Bajo (B)"))))</f>
        <v>Medio (M)</v>
      </c>
      <c r="Q98" s="77">
        <v>25</v>
      </c>
      <c r="R98" s="94">
        <f t="shared" ref="R98:R107" si="95">+O98*Q98</f>
        <v>200</v>
      </c>
      <c r="S98" s="94" t="str">
        <f t="shared" ref="S98:S107" si="96">IF(R98&lt;=20,"IV",IF(R98&gt;=600,"I",IF(R98&gt;=150,"II",IF(R98&gt;=40,"III",IF(R98&gt;=20,"IV")*IF(R98&lt;=20,"IV")))))</f>
        <v>II</v>
      </c>
      <c r="T98" s="95" t="str">
        <f t="shared" ref="T98:T107" si="97">+IF(S98="I","No Aceptable",IF(S98="II","No Aceptable o Aceptable con control especifico",IF(S98="III","Mejorable",IF(S98="IV","Aceptable"))))</f>
        <v>No Aceptable o Aceptable con control especifico</v>
      </c>
      <c r="U98" s="98">
        <v>3</v>
      </c>
      <c r="V98" s="98">
        <v>1</v>
      </c>
      <c r="W98" s="98">
        <v>0</v>
      </c>
      <c r="X98" s="94">
        <f t="shared" si="89"/>
        <v>4</v>
      </c>
      <c r="Y98" s="97" t="s">
        <v>50</v>
      </c>
      <c r="Z98" s="97" t="s">
        <v>58</v>
      </c>
      <c r="AA98" s="97" t="s">
        <v>52</v>
      </c>
      <c r="AB98" s="97" t="s">
        <v>52</v>
      </c>
      <c r="AC98" s="76" t="s">
        <v>726</v>
      </c>
      <c r="AD98" s="76" t="s">
        <v>727</v>
      </c>
      <c r="AE98" s="97" t="s">
        <v>52</v>
      </c>
      <c r="AF98" s="99"/>
    </row>
    <row r="99" spans="1:32" s="100" customFormat="1" ht="69.75" customHeight="1">
      <c r="A99" s="75" t="s">
        <v>40</v>
      </c>
      <c r="B99" s="134" t="s">
        <v>348</v>
      </c>
      <c r="C99" s="85" t="s">
        <v>161</v>
      </c>
      <c r="D99" s="76" t="s">
        <v>162</v>
      </c>
      <c r="E99" s="98" t="s">
        <v>640</v>
      </c>
      <c r="F99" s="76" t="s">
        <v>162</v>
      </c>
      <c r="G99" s="96" t="s">
        <v>60</v>
      </c>
      <c r="H99" s="96" t="s">
        <v>163</v>
      </c>
      <c r="I99" s="96" t="s">
        <v>164</v>
      </c>
      <c r="J99" s="96" t="s">
        <v>165</v>
      </c>
      <c r="K99" s="96" t="s">
        <v>166</v>
      </c>
      <c r="L99" s="76" t="s">
        <v>48</v>
      </c>
      <c r="M99" s="98">
        <v>2</v>
      </c>
      <c r="N99" s="98">
        <v>2</v>
      </c>
      <c r="O99" s="94">
        <f t="shared" ref="O99" si="98">+M99*N99</f>
        <v>4</v>
      </c>
      <c r="P99" s="94" t="str">
        <f t="shared" ref="P99" si="99">+IF(O99&gt;=24,"Muy Alto (MA)",IF(O99&gt;=10,"Alto (A)",IF(O99&gt;=6,"Medio (M)",IF(O99&gt;=2,"Bajo (B)"))))</f>
        <v>Bajo (B)</v>
      </c>
      <c r="Q99" s="94">
        <v>25</v>
      </c>
      <c r="R99" s="94">
        <f t="shared" ref="R99" si="100">+O99*Q99</f>
        <v>100</v>
      </c>
      <c r="S99" s="94" t="str">
        <f t="shared" ref="S99" si="101">IF(R99&lt;=20,"IV",IF(R99&gt;=600,"I",IF(R99&gt;=150,"II",IF(R99&gt;=40,"III",IF(R99&gt;=20,"IV")*IF(R99&lt;=20,"IV")))))</f>
        <v>III</v>
      </c>
      <c r="T99" s="95" t="str">
        <f t="shared" ref="T99" si="102">+IF(S99="I","No Aceptable",IF(S99="II","No Aceptable o Aceptable con control especifico",IF(S99="III","Mejorable",IF(S99="IV","Aceptable"))))</f>
        <v>Mejorable</v>
      </c>
      <c r="U99" s="78">
        <v>3</v>
      </c>
      <c r="V99" s="78">
        <v>1</v>
      </c>
      <c r="W99" s="78">
        <v>0</v>
      </c>
      <c r="X99" s="94">
        <f t="shared" ref="X99" si="103">SUM(U99:W99)</f>
        <v>4</v>
      </c>
      <c r="Y99" s="83" t="s">
        <v>167</v>
      </c>
      <c r="Z99" s="85" t="s">
        <v>168</v>
      </c>
      <c r="AA99" s="76" t="s">
        <v>81</v>
      </c>
      <c r="AB99" s="76" t="s">
        <v>82</v>
      </c>
      <c r="AC99" s="76" t="s">
        <v>169</v>
      </c>
      <c r="AD99" s="76" t="s">
        <v>170</v>
      </c>
      <c r="AE99" s="76" t="s">
        <v>52</v>
      </c>
      <c r="AF99" s="99"/>
    </row>
    <row r="100" spans="1:32" s="100" customFormat="1" ht="69.75" customHeight="1">
      <c r="A100" s="75" t="s">
        <v>40</v>
      </c>
      <c r="B100" s="134" t="s">
        <v>348</v>
      </c>
      <c r="C100" s="85" t="s">
        <v>161</v>
      </c>
      <c r="D100" s="76" t="s">
        <v>349</v>
      </c>
      <c r="E100" s="98" t="s">
        <v>640</v>
      </c>
      <c r="F100" s="76" t="s">
        <v>92</v>
      </c>
      <c r="G100" s="76" t="s">
        <v>93</v>
      </c>
      <c r="H100" s="76" t="s">
        <v>94</v>
      </c>
      <c r="I100" s="76" t="s">
        <v>95</v>
      </c>
      <c r="J100" s="76" t="s">
        <v>48</v>
      </c>
      <c r="K100" s="76" t="s">
        <v>48</v>
      </c>
      <c r="L100" s="85" t="s">
        <v>48</v>
      </c>
      <c r="M100" s="77">
        <v>2</v>
      </c>
      <c r="N100" s="77">
        <v>4</v>
      </c>
      <c r="O100" s="94">
        <f t="shared" si="93"/>
        <v>8</v>
      </c>
      <c r="P100" s="94" t="str">
        <f t="shared" si="94"/>
        <v>Medio (M)</v>
      </c>
      <c r="Q100" s="77">
        <v>25</v>
      </c>
      <c r="R100" s="94">
        <f t="shared" si="95"/>
        <v>200</v>
      </c>
      <c r="S100" s="94" t="str">
        <f t="shared" si="96"/>
        <v>II</v>
      </c>
      <c r="T100" s="95" t="str">
        <f t="shared" si="97"/>
        <v>No Aceptable o Aceptable con control especifico</v>
      </c>
      <c r="U100" s="77">
        <v>3</v>
      </c>
      <c r="V100" s="77">
        <v>1</v>
      </c>
      <c r="W100" s="77">
        <v>0</v>
      </c>
      <c r="X100" s="94">
        <f t="shared" si="89"/>
        <v>4</v>
      </c>
      <c r="Y100" s="76" t="s">
        <v>50</v>
      </c>
      <c r="Z100" s="76" t="s">
        <v>97</v>
      </c>
      <c r="AA100" s="76" t="s">
        <v>52</v>
      </c>
      <c r="AB100" s="76" t="s">
        <v>52</v>
      </c>
      <c r="AC100" s="76" t="s">
        <v>52</v>
      </c>
      <c r="AD100" s="76" t="s">
        <v>344</v>
      </c>
      <c r="AE100" s="76" t="s">
        <v>52</v>
      </c>
      <c r="AF100" s="99"/>
    </row>
    <row r="101" spans="1:32" s="100" customFormat="1" ht="69.75" customHeight="1">
      <c r="A101" s="75" t="s">
        <v>40</v>
      </c>
      <c r="B101" s="134" t="s">
        <v>348</v>
      </c>
      <c r="C101" s="76" t="s">
        <v>265</v>
      </c>
      <c r="D101" s="76" t="s">
        <v>350</v>
      </c>
      <c r="E101" s="98" t="s">
        <v>640</v>
      </c>
      <c r="F101" s="76" t="s">
        <v>351</v>
      </c>
      <c r="G101" s="76" t="s">
        <v>77</v>
      </c>
      <c r="H101" s="76" t="s">
        <v>352</v>
      </c>
      <c r="I101" s="76" t="s">
        <v>239</v>
      </c>
      <c r="J101" s="76" t="s">
        <v>48</v>
      </c>
      <c r="K101" s="76" t="s">
        <v>353</v>
      </c>
      <c r="L101" s="76" t="s">
        <v>48</v>
      </c>
      <c r="M101" s="77">
        <v>6</v>
      </c>
      <c r="N101" s="77">
        <v>2</v>
      </c>
      <c r="O101" s="94">
        <f t="shared" si="93"/>
        <v>12</v>
      </c>
      <c r="P101" s="94" t="str">
        <f t="shared" si="94"/>
        <v>Alto (A)</v>
      </c>
      <c r="Q101" s="77">
        <v>60</v>
      </c>
      <c r="R101" s="94">
        <f t="shared" si="95"/>
        <v>720</v>
      </c>
      <c r="S101" s="94" t="str">
        <f t="shared" si="96"/>
        <v>I</v>
      </c>
      <c r="T101" s="95" t="str">
        <f t="shared" si="97"/>
        <v>No Aceptable</v>
      </c>
      <c r="U101" s="77">
        <v>3</v>
      </c>
      <c r="V101" s="77">
        <v>1</v>
      </c>
      <c r="W101" s="77">
        <v>0</v>
      </c>
      <c r="X101" s="94">
        <f t="shared" si="89"/>
        <v>4</v>
      </c>
      <c r="Y101" s="76" t="s">
        <v>155</v>
      </c>
      <c r="Z101" s="76" t="s">
        <v>206</v>
      </c>
      <c r="AA101" s="76" t="s">
        <v>52</v>
      </c>
      <c r="AB101" s="76" t="s">
        <v>52</v>
      </c>
      <c r="AC101" s="76" t="s">
        <v>81</v>
      </c>
      <c r="AD101" s="76" t="s">
        <v>354</v>
      </c>
      <c r="AE101" s="76" t="s">
        <v>52</v>
      </c>
      <c r="AF101" s="99"/>
    </row>
    <row r="102" spans="1:32" s="100" customFormat="1" ht="69.75" customHeight="1">
      <c r="A102" s="75" t="s">
        <v>40</v>
      </c>
      <c r="B102" s="134" t="s">
        <v>348</v>
      </c>
      <c r="C102" s="76" t="s">
        <v>265</v>
      </c>
      <c r="D102" s="76" t="s">
        <v>350</v>
      </c>
      <c r="E102" s="98" t="s">
        <v>640</v>
      </c>
      <c r="F102" s="76" t="s">
        <v>355</v>
      </c>
      <c r="G102" s="76" t="s">
        <v>77</v>
      </c>
      <c r="H102" s="76" t="s">
        <v>130</v>
      </c>
      <c r="I102" s="76" t="s">
        <v>192</v>
      </c>
      <c r="J102" s="76" t="s">
        <v>48</v>
      </c>
      <c r="K102" s="76" t="s">
        <v>48</v>
      </c>
      <c r="L102" s="76" t="s">
        <v>48</v>
      </c>
      <c r="M102" s="77">
        <v>2</v>
      </c>
      <c r="N102" s="77">
        <v>3</v>
      </c>
      <c r="O102" s="94">
        <f t="shared" si="93"/>
        <v>6</v>
      </c>
      <c r="P102" s="94" t="str">
        <f t="shared" si="94"/>
        <v>Medio (M)</v>
      </c>
      <c r="Q102" s="77">
        <v>65</v>
      </c>
      <c r="R102" s="94">
        <f t="shared" si="95"/>
        <v>390</v>
      </c>
      <c r="S102" s="94" t="str">
        <f t="shared" si="96"/>
        <v>II</v>
      </c>
      <c r="T102" s="95" t="str">
        <f t="shared" si="97"/>
        <v>No Aceptable o Aceptable con control especifico</v>
      </c>
      <c r="U102" s="77">
        <v>3</v>
      </c>
      <c r="V102" s="77">
        <v>1</v>
      </c>
      <c r="W102" s="77">
        <v>0</v>
      </c>
      <c r="X102" s="94">
        <f t="shared" si="89"/>
        <v>4</v>
      </c>
      <c r="Y102" s="76" t="s">
        <v>193</v>
      </c>
      <c r="Z102" s="76" t="s">
        <v>134</v>
      </c>
      <c r="AA102" s="76" t="s">
        <v>52</v>
      </c>
      <c r="AB102" s="76" t="s">
        <v>52</v>
      </c>
      <c r="AC102" s="76" t="s">
        <v>52</v>
      </c>
      <c r="AD102" s="76" t="s">
        <v>194</v>
      </c>
      <c r="AE102" s="76" t="s">
        <v>81</v>
      </c>
    </row>
    <row r="103" spans="1:32" s="100" customFormat="1" ht="69.75" customHeight="1">
      <c r="A103" s="75" t="s">
        <v>40</v>
      </c>
      <c r="B103" s="134" t="s">
        <v>348</v>
      </c>
      <c r="C103" s="76" t="s">
        <v>265</v>
      </c>
      <c r="D103" s="76" t="s">
        <v>350</v>
      </c>
      <c r="E103" s="98" t="s">
        <v>640</v>
      </c>
      <c r="F103" s="76" t="s">
        <v>355</v>
      </c>
      <c r="G103" s="97" t="s">
        <v>77</v>
      </c>
      <c r="H103" s="97" t="s">
        <v>130</v>
      </c>
      <c r="I103" s="97" t="s">
        <v>257</v>
      </c>
      <c r="J103" s="97" t="s">
        <v>48</v>
      </c>
      <c r="K103" s="97" t="s">
        <v>48</v>
      </c>
      <c r="L103" s="97" t="s">
        <v>48</v>
      </c>
      <c r="M103" s="98">
        <v>2</v>
      </c>
      <c r="N103" s="98">
        <v>3</v>
      </c>
      <c r="O103" s="94">
        <f t="shared" si="93"/>
        <v>6</v>
      </c>
      <c r="P103" s="94" t="str">
        <f t="shared" si="94"/>
        <v>Medio (M)</v>
      </c>
      <c r="Q103" s="94">
        <v>25</v>
      </c>
      <c r="R103" s="94">
        <f t="shared" si="95"/>
        <v>150</v>
      </c>
      <c r="S103" s="94" t="str">
        <f t="shared" si="96"/>
        <v>II</v>
      </c>
      <c r="T103" s="95" t="str">
        <f t="shared" si="97"/>
        <v>No Aceptable o Aceptable con control especifico</v>
      </c>
      <c r="U103" s="77">
        <v>3</v>
      </c>
      <c r="V103" s="77">
        <v>1</v>
      </c>
      <c r="W103" s="77">
        <v>0</v>
      </c>
      <c r="X103" s="94">
        <f t="shared" si="89"/>
        <v>4</v>
      </c>
      <c r="Y103" s="83" t="s">
        <v>50</v>
      </c>
      <c r="Z103" s="96" t="s">
        <v>134</v>
      </c>
      <c r="AA103" s="97" t="s">
        <v>52</v>
      </c>
      <c r="AB103" s="97" t="s">
        <v>52</v>
      </c>
      <c r="AC103" s="97" t="s">
        <v>52</v>
      </c>
      <c r="AD103" s="97" t="s">
        <v>258</v>
      </c>
      <c r="AE103" s="97" t="s">
        <v>81</v>
      </c>
    </row>
    <row r="104" spans="1:32" s="100" customFormat="1" ht="69.75" customHeight="1">
      <c r="A104" s="75" t="s">
        <v>40</v>
      </c>
      <c r="B104" s="132" t="s">
        <v>356</v>
      </c>
      <c r="C104" s="85" t="s">
        <v>161</v>
      </c>
      <c r="D104" s="85" t="s">
        <v>229</v>
      </c>
      <c r="E104" s="98" t="s">
        <v>640</v>
      </c>
      <c r="F104" s="76" t="s">
        <v>247</v>
      </c>
      <c r="G104" s="85" t="s">
        <v>93</v>
      </c>
      <c r="H104" s="85" t="s">
        <v>226</v>
      </c>
      <c r="I104" s="85" t="s">
        <v>227</v>
      </c>
      <c r="J104" s="85" t="s">
        <v>48</v>
      </c>
      <c r="K104" s="85" t="s">
        <v>48</v>
      </c>
      <c r="L104" s="85" t="s">
        <v>48</v>
      </c>
      <c r="M104" s="86">
        <v>2</v>
      </c>
      <c r="N104" s="86">
        <v>3</v>
      </c>
      <c r="O104" s="94">
        <f t="shared" si="93"/>
        <v>6</v>
      </c>
      <c r="P104" s="94" t="str">
        <f t="shared" si="94"/>
        <v>Medio (M)</v>
      </c>
      <c r="Q104" s="94">
        <v>25</v>
      </c>
      <c r="R104" s="94">
        <f t="shared" si="95"/>
        <v>150</v>
      </c>
      <c r="S104" s="94" t="str">
        <f t="shared" si="96"/>
        <v>II</v>
      </c>
      <c r="T104" s="95" t="str">
        <f t="shared" si="97"/>
        <v>No Aceptable o Aceptable con control especifico</v>
      </c>
      <c r="U104" s="78">
        <v>10</v>
      </c>
      <c r="V104" s="78">
        <v>0</v>
      </c>
      <c r="W104" s="78">
        <v>0</v>
      </c>
      <c r="X104" s="94">
        <f t="shared" si="89"/>
        <v>10</v>
      </c>
      <c r="Y104" s="83" t="s">
        <v>248</v>
      </c>
      <c r="Z104" s="96" t="s">
        <v>97</v>
      </c>
      <c r="AA104" s="76" t="s">
        <v>52</v>
      </c>
      <c r="AB104" s="76" t="s">
        <v>52</v>
      </c>
      <c r="AC104" s="76" t="s">
        <v>52</v>
      </c>
      <c r="AD104" s="106" t="s">
        <v>249</v>
      </c>
      <c r="AE104" s="76" t="s">
        <v>52</v>
      </c>
    </row>
    <row r="105" spans="1:32" s="100" customFormat="1" ht="69.75" customHeight="1">
      <c r="A105" s="75" t="s">
        <v>40</v>
      </c>
      <c r="B105" s="132" t="s">
        <v>356</v>
      </c>
      <c r="C105" s="85" t="s">
        <v>161</v>
      </c>
      <c r="D105" s="97" t="s">
        <v>250</v>
      </c>
      <c r="E105" s="98" t="s">
        <v>640</v>
      </c>
      <c r="F105" s="97" t="s">
        <v>251</v>
      </c>
      <c r="G105" s="97" t="s">
        <v>45</v>
      </c>
      <c r="H105" s="97" t="s">
        <v>46</v>
      </c>
      <c r="I105" s="97" t="s">
        <v>252</v>
      </c>
      <c r="J105" s="97" t="s">
        <v>48</v>
      </c>
      <c r="K105" s="97" t="s">
        <v>48</v>
      </c>
      <c r="L105" s="97" t="s">
        <v>49</v>
      </c>
      <c r="M105" s="98">
        <v>2</v>
      </c>
      <c r="N105" s="98">
        <v>3</v>
      </c>
      <c r="O105" s="94">
        <f t="shared" si="93"/>
        <v>6</v>
      </c>
      <c r="P105" s="94" t="str">
        <f t="shared" si="94"/>
        <v>Medio (M)</v>
      </c>
      <c r="Q105" s="94">
        <v>25</v>
      </c>
      <c r="R105" s="94">
        <f t="shared" si="95"/>
        <v>150</v>
      </c>
      <c r="S105" s="94" t="str">
        <f t="shared" si="96"/>
        <v>II</v>
      </c>
      <c r="T105" s="95" t="str">
        <f t="shared" si="97"/>
        <v>No Aceptable o Aceptable con control especifico</v>
      </c>
      <c r="U105" s="78">
        <v>10</v>
      </c>
      <c r="V105" s="78">
        <v>0</v>
      </c>
      <c r="W105" s="78">
        <v>0</v>
      </c>
      <c r="X105" s="94">
        <f t="shared" si="89"/>
        <v>10</v>
      </c>
      <c r="Y105" s="83" t="s">
        <v>50</v>
      </c>
      <c r="Z105" s="96" t="s">
        <v>51</v>
      </c>
      <c r="AA105" s="96" t="s">
        <v>52</v>
      </c>
      <c r="AB105" s="97" t="s">
        <v>52</v>
      </c>
      <c r="AC105" s="97" t="s">
        <v>53</v>
      </c>
      <c r="AD105" s="97" t="s">
        <v>253</v>
      </c>
      <c r="AE105" s="97" t="s">
        <v>52</v>
      </c>
    </row>
    <row r="106" spans="1:32" s="100" customFormat="1" ht="69.75" customHeight="1">
      <c r="A106" s="75" t="s">
        <v>40</v>
      </c>
      <c r="B106" s="132" t="s">
        <v>356</v>
      </c>
      <c r="C106" s="85" t="s">
        <v>161</v>
      </c>
      <c r="D106" s="76" t="s">
        <v>357</v>
      </c>
      <c r="E106" s="98" t="s">
        <v>640</v>
      </c>
      <c r="F106" s="76" t="s">
        <v>213</v>
      </c>
      <c r="G106" s="76" t="s">
        <v>77</v>
      </c>
      <c r="H106" s="76" t="s">
        <v>78</v>
      </c>
      <c r="I106" s="76" t="s">
        <v>79</v>
      </c>
      <c r="J106" s="76" t="s">
        <v>48</v>
      </c>
      <c r="K106" s="76" t="s">
        <v>48</v>
      </c>
      <c r="L106" s="76" t="s">
        <v>48</v>
      </c>
      <c r="M106" s="98">
        <v>2</v>
      </c>
      <c r="N106" s="98">
        <v>2</v>
      </c>
      <c r="O106" s="94">
        <f t="shared" si="93"/>
        <v>4</v>
      </c>
      <c r="P106" s="94" t="str">
        <f t="shared" si="94"/>
        <v>Bajo (B)</v>
      </c>
      <c r="Q106" s="94">
        <v>25</v>
      </c>
      <c r="R106" s="94">
        <f t="shared" si="95"/>
        <v>100</v>
      </c>
      <c r="S106" s="94" t="str">
        <f t="shared" si="96"/>
        <v>III</v>
      </c>
      <c r="T106" s="95" t="str">
        <f t="shared" si="97"/>
        <v>Mejorable</v>
      </c>
      <c r="U106" s="78">
        <v>10</v>
      </c>
      <c r="V106" s="78">
        <v>0</v>
      </c>
      <c r="W106" s="78">
        <v>0</v>
      </c>
      <c r="X106" s="94">
        <f t="shared" si="89"/>
        <v>10</v>
      </c>
      <c r="Y106" s="83" t="s">
        <v>50</v>
      </c>
      <c r="Z106" s="85" t="s">
        <v>214</v>
      </c>
      <c r="AA106" s="76" t="s">
        <v>81</v>
      </c>
      <c r="AB106" s="76" t="s">
        <v>82</v>
      </c>
      <c r="AC106" s="76" t="s">
        <v>81</v>
      </c>
      <c r="AD106" s="76" t="s">
        <v>358</v>
      </c>
      <c r="AE106" s="76" t="s">
        <v>81</v>
      </c>
    </row>
    <row r="107" spans="1:32" s="100" customFormat="1" ht="69.75" customHeight="1">
      <c r="A107" s="75" t="s">
        <v>40</v>
      </c>
      <c r="B107" s="132" t="s">
        <v>356</v>
      </c>
      <c r="C107" s="85" t="s">
        <v>161</v>
      </c>
      <c r="D107" s="76" t="s">
        <v>162</v>
      </c>
      <c r="E107" s="98" t="s">
        <v>640</v>
      </c>
      <c r="F107" s="76" t="s">
        <v>162</v>
      </c>
      <c r="G107" s="96" t="s">
        <v>60</v>
      </c>
      <c r="H107" s="96" t="s">
        <v>163</v>
      </c>
      <c r="I107" s="96" t="s">
        <v>164</v>
      </c>
      <c r="J107" s="96" t="s">
        <v>165</v>
      </c>
      <c r="K107" s="96" t="s">
        <v>166</v>
      </c>
      <c r="L107" s="76" t="s">
        <v>48</v>
      </c>
      <c r="M107" s="98">
        <v>2</v>
      </c>
      <c r="N107" s="98">
        <v>2</v>
      </c>
      <c r="O107" s="94">
        <f t="shared" si="93"/>
        <v>4</v>
      </c>
      <c r="P107" s="94" t="str">
        <f t="shared" si="94"/>
        <v>Bajo (B)</v>
      </c>
      <c r="Q107" s="94">
        <v>25</v>
      </c>
      <c r="R107" s="94">
        <f t="shared" si="95"/>
        <v>100</v>
      </c>
      <c r="S107" s="94" t="str">
        <f t="shared" si="96"/>
        <v>III</v>
      </c>
      <c r="T107" s="95" t="str">
        <f t="shared" si="97"/>
        <v>Mejorable</v>
      </c>
      <c r="U107" s="78">
        <v>10</v>
      </c>
      <c r="V107" s="78">
        <v>0</v>
      </c>
      <c r="W107" s="78">
        <v>0</v>
      </c>
      <c r="X107" s="94">
        <f t="shared" si="89"/>
        <v>10</v>
      </c>
      <c r="Y107" s="83" t="s">
        <v>167</v>
      </c>
      <c r="Z107" s="85" t="s">
        <v>168</v>
      </c>
      <c r="AA107" s="76" t="s">
        <v>81</v>
      </c>
      <c r="AB107" s="76" t="s">
        <v>82</v>
      </c>
      <c r="AC107" s="76" t="s">
        <v>169</v>
      </c>
      <c r="AD107" s="76" t="s">
        <v>170</v>
      </c>
      <c r="AE107" s="76" t="s">
        <v>81</v>
      </c>
    </row>
    <row r="108" spans="1:32" s="100" customFormat="1" ht="69.75" customHeight="1">
      <c r="A108" s="75" t="s">
        <v>40</v>
      </c>
      <c r="B108" s="129" t="s">
        <v>359</v>
      </c>
      <c r="C108" s="85" t="s">
        <v>161</v>
      </c>
      <c r="D108" s="85" t="s">
        <v>229</v>
      </c>
      <c r="E108" s="98" t="s">
        <v>640</v>
      </c>
      <c r="F108" s="76" t="s">
        <v>247</v>
      </c>
      <c r="G108" s="85" t="s">
        <v>93</v>
      </c>
      <c r="H108" s="85" t="s">
        <v>226</v>
      </c>
      <c r="I108" s="85" t="s">
        <v>227</v>
      </c>
      <c r="J108" s="85" t="s">
        <v>48</v>
      </c>
      <c r="K108" s="85" t="s">
        <v>48</v>
      </c>
      <c r="L108" s="85" t="s">
        <v>48</v>
      </c>
      <c r="M108" s="86">
        <v>2</v>
      </c>
      <c r="N108" s="86">
        <v>3</v>
      </c>
      <c r="O108" s="94">
        <f t="shared" ref="O108:O111" si="104">+M108*N108</f>
        <v>6</v>
      </c>
      <c r="P108" s="94" t="str">
        <f t="shared" ref="P108:P111" si="105">+IF(O108&gt;=24,"Muy Alto (MA)",IF(O108&gt;=10,"Alto (A)",IF(O108&gt;=6,"Medio (M)",IF(O108&gt;=2,"Bajo (B)"))))</f>
        <v>Medio (M)</v>
      </c>
      <c r="Q108" s="94">
        <v>25</v>
      </c>
      <c r="R108" s="94">
        <f t="shared" ref="R108:R111" si="106">+O108*Q108</f>
        <v>150</v>
      </c>
      <c r="S108" s="94" t="str">
        <f t="shared" ref="S108:S111" si="107">IF(R108&lt;=20,"IV",IF(R108&gt;=600,"I",IF(R108&gt;=150,"II",IF(R108&gt;=40,"III",IF(R108&gt;=20,"IV")*IF(R108&lt;=20,"IV")))))</f>
        <v>II</v>
      </c>
      <c r="T108" s="95" t="str">
        <f t="shared" ref="T108:T111" si="108">+IF(S108="I","No Aceptable",IF(S108="II","No Aceptable o Aceptable con control especifico",IF(S108="III","Mejorable",IF(S108="IV","Aceptable"))))</f>
        <v>No Aceptable o Aceptable con control especifico</v>
      </c>
      <c r="U108" s="78">
        <v>7</v>
      </c>
      <c r="V108" s="78">
        <v>1</v>
      </c>
      <c r="W108" s="78">
        <v>0</v>
      </c>
      <c r="X108" s="94">
        <f t="shared" ref="X108:X111" si="109">SUM(U108:W108)</f>
        <v>8</v>
      </c>
      <c r="Y108" s="83" t="s">
        <v>248</v>
      </c>
      <c r="Z108" s="96" t="s">
        <v>97</v>
      </c>
      <c r="AA108" s="76" t="s">
        <v>52</v>
      </c>
      <c r="AB108" s="76" t="s">
        <v>52</v>
      </c>
      <c r="AC108" s="76" t="s">
        <v>52</v>
      </c>
      <c r="AD108" s="106" t="s">
        <v>249</v>
      </c>
      <c r="AE108" s="76" t="s">
        <v>52</v>
      </c>
    </row>
    <row r="109" spans="1:32" s="100" customFormat="1" ht="69.75" customHeight="1">
      <c r="A109" s="75" t="s">
        <v>40</v>
      </c>
      <c r="B109" s="129" t="s">
        <v>359</v>
      </c>
      <c r="C109" s="85" t="s">
        <v>161</v>
      </c>
      <c r="D109" s="97" t="s">
        <v>250</v>
      </c>
      <c r="E109" s="98" t="s">
        <v>640</v>
      </c>
      <c r="F109" s="97" t="s">
        <v>251</v>
      </c>
      <c r="G109" s="97" t="s">
        <v>45</v>
      </c>
      <c r="H109" s="97" t="s">
        <v>46</v>
      </c>
      <c r="I109" s="97" t="s">
        <v>252</v>
      </c>
      <c r="J109" s="97" t="s">
        <v>48</v>
      </c>
      <c r="K109" s="97" t="s">
        <v>48</v>
      </c>
      <c r="L109" s="97" t="s">
        <v>49</v>
      </c>
      <c r="M109" s="98">
        <v>2</v>
      </c>
      <c r="N109" s="98">
        <v>3</v>
      </c>
      <c r="O109" s="94">
        <f t="shared" si="104"/>
        <v>6</v>
      </c>
      <c r="P109" s="94" t="str">
        <f t="shared" si="105"/>
        <v>Medio (M)</v>
      </c>
      <c r="Q109" s="94">
        <v>25</v>
      </c>
      <c r="R109" s="94">
        <f t="shared" si="106"/>
        <v>150</v>
      </c>
      <c r="S109" s="94" t="str">
        <f t="shared" si="107"/>
        <v>II</v>
      </c>
      <c r="T109" s="95" t="str">
        <f t="shared" si="108"/>
        <v>No Aceptable o Aceptable con control especifico</v>
      </c>
      <c r="U109" s="78">
        <v>7</v>
      </c>
      <c r="V109" s="78">
        <v>1</v>
      </c>
      <c r="W109" s="78">
        <v>0</v>
      </c>
      <c r="X109" s="94">
        <f t="shared" si="109"/>
        <v>8</v>
      </c>
      <c r="Y109" s="83" t="s">
        <v>50</v>
      </c>
      <c r="Z109" s="96" t="s">
        <v>51</v>
      </c>
      <c r="AA109" s="96" t="s">
        <v>52</v>
      </c>
      <c r="AB109" s="97" t="s">
        <v>52</v>
      </c>
      <c r="AC109" s="97" t="s">
        <v>53</v>
      </c>
      <c r="AD109" s="97" t="s">
        <v>253</v>
      </c>
      <c r="AE109" s="97" t="s">
        <v>52</v>
      </c>
    </row>
    <row r="110" spans="1:32" s="100" customFormat="1" ht="69.75" customHeight="1">
      <c r="A110" s="75" t="s">
        <v>40</v>
      </c>
      <c r="B110" s="129" t="s">
        <v>359</v>
      </c>
      <c r="C110" s="85" t="s">
        <v>161</v>
      </c>
      <c r="D110" s="76" t="s">
        <v>357</v>
      </c>
      <c r="E110" s="98" t="s">
        <v>640</v>
      </c>
      <c r="F110" s="76" t="s">
        <v>213</v>
      </c>
      <c r="G110" s="76" t="s">
        <v>77</v>
      </c>
      <c r="H110" s="76" t="s">
        <v>78</v>
      </c>
      <c r="I110" s="76" t="s">
        <v>79</v>
      </c>
      <c r="J110" s="76" t="s">
        <v>48</v>
      </c>
      <c r="K110" s="76" t="s">
        <v>48</v>
      </c>
      <c r="L110" s="76" t="s">
        <v>48</v>
      </c>
      <c r="M110" s="98">
        <v>2</v>
      </c>
      <c r="N110" s="98">
        <v>2</v>
      </c>
      <c r="O110" s="94">
        <f t="shared" si="104"/>
        <v>4</v>
      </c>
      <c r="P110" s="94" t="str">
        <f t="shared" si="105"/>
        <v>Bajo (B)</v>
      </c>
      <c r="Q110" s="94">
        <v>25</v>
      </c>
      <c r="R110" s="94">
        <f t="shared" si="106"/>
        <v>100</v>
      </c>
      <c r="S110" s="94" t="str">
        <f t="shared" si="107"/>
        <v>III</v>
      </c>
      <c r="T110" s="95" t="str">
        <f t="shared" si="108"/>
        <v>Mejorable</v>
      </c>
      <c r="U110" s="78">
        <v>7</v>
      </c>
      <c r="V110" s="78">
        <v>1</v>
      </c>
      <c r="W110" s="78">
        <v>0</v>
      </c>
      <c r="X110" s="94">
        <f t="shared" si="109"/>
        <v>8</v>
      </c>
      <c r="Y110" s="83" t="s">
        <v>50</v>
      </c>
      <c r="Z110" s="85" t="s">
        <v>214</v>
      </c>
      <c r="AA110" s="76" t="s">
        <v>81</v>
      </c>
      <c r="AB110" s="76" t="s">
        <v>82</v>
      </c>
      <c r="AC110" s="76" t="s">
        <v>81</v>
      </c>
      <c r="AD110" s="76" t="s">
        <v>358</v>
      </c>
      <c r="AE110" s="76" t="s">
        <v>81</v>
      </c>
    </row>
    <row r="111" spans="1:32" s="100" customFormat="1" ht="69.75" customHeight="1">
      <c r="A111" s="75" t="s">
        <v>40</v>
      </c>
      <c r="B111" s="129" t="s">
        <v>359</v>
      </c>
      <c r="C111" s="85" t="s">
        <v>161</v>
      </c>
      <c r="D111" s="76" t="s">
        <v>162</v>
      </c>
      <c r="E111" s="98" t="s">
        <v>640</v>
      </c>
      <c r="F111" s="76" t="s">
        <v>162</v>
      </c>
      <c r="G111" s="96" t="s">
        <v>60</v>
      </c>
      <c r="H111" s="96" t="s">
        <v>163</v>
      </c>
      <c r="I111" s="96" t="s">
        <v>164</v>
      </c>
      <c r="J111" s="96" t="s">
        <v>165</v>
      </c>
      <c r="K111" s="96" t="s">
        <v>166</v>
      </c>
      <c r="L111" s="76" t="s">
        <v>48</v>
      </c>
      <c r="M111" s="98">
        <v>2</v>
      </c>
      <c r="N111" s="98">
        <v>2</v>
      </c>
      <c r="O111" s="94">
        <f t="shared" si="104"/>
        <v>4</v>
      </c>
      <c r="P111" s="94" t="str">
        <f t="shared" si="105"/>
        <v>Bajo (B)</v>
      </c>
      <c r="Q111" s="94">
        <v>25</v>
      </c>
      <c r="R111" s="94">
        <f t="shared" si="106"/>
        <v>100</v>
      </c>
      <c r="S111" s="94" t="str">
        <f t="shared" si="107"/>
        <v>III</v>
      </c>
      <c r="T111" s="95" t="str">
        <f t="shared" si="108"/>
        <v>Mejorable</v>
      </c>
      <c r="U111" s="78">
        <v>7</v>
      </c>
      <c r="V111" s="78">
        <v>1</v>
      </c>
      <c r="W111" s="78">
        <v>0</v>
      </c>
      <c r="X111" s="94">
        <f t="shared" si="109"/>
        <v>8</v>
      </c>
      <c r="Y111" s="83" t="s">
        <v>167</v>
      </c>
      <c r="Z111" s="85" t="s">
        <v>168</v>
      </c>
      <c r="AA111" s="76" t="s">
        <v>81</v>
      </c>
      <c r="AB111" s="76" t="s">
        <v>82</v>
      </c>
      <c r="AC111" s="76" t="s">
        <v>169</v>
      </c>
      <c r="AD111" s="76" t="s">
        <v>170</v>
      </c>
      <c r="AE111" s="76" t="s">
        <v>81</v>
      </c>
    </row>
    <row r="112" spans="1:32" ht="69.75" customHeight="1">
      <c r="A112" s="75" t="s">
        <v>40</v>
      </c>
      <c r="B112" s="137" t="s">
        <v>360</v>
      </c>
      <c r="C112" s="85" t="s">
        <v>161</v>
      </c>
      <c r="D112" s="85" t="s">
        <v>229</v>
      </c>
      <c r="E112" s="98" t="s">
        <v>640</v>
      </c>
      <c r="F112" s="76" t="s">
        <v>247</v>
      </c>
      <c r="G112" s="85" t="s">
        <v>93</v>
      </c>
      <c r="H112" s="85" t="s">
        <v>226</v>
      </c>
      <c r="I112" s="85" t="s">
        <v>227</v>
      </c>
      <c r="J112" s="85" t="s">
        <v>48</v>
      </c>
      <c r="K112" s="85" t="s">
        <v>48</v>
      </c>
      <c r="L112" s="85" t="s">
        <v>48</v>
      </c>
      <c r="M112" s="86">
        <v>2</v>
      </c>
      <c r="N112" s="86">
        <v>3</v>
      </c>
      <c r="O112" s="94">
        <f t="shared" ref="O112:O117" si="110">+M112*N112</f>
        <v>6</v>
      </c>
      <c r="P112" s="94" t="str">
        <f t="shared" ref="P112:P117" si="111">+IF(O112&gt;=24,"Muy Alto (MA)",IF(O112&gt;=10,"Alto (A)",IF(O112&gt;=6,"Medio (M)",IF(O112&gt;=2,"Bajo (B)"))))</f>
        <v>Medio (M)</v>
      </c>
      <c r="Q112" s="94">
        <v>25</v>
      </c>
      <c r="R112" s="94">
        <f t="shared" ref="R112:R117" si="112">+O112*Q112</f>
        <v>150</v>
      </c>
      <c r="S112" s="94" t="str">
        <f t="shared" ref="S112:S117" si="113">IF(R112&lt;=20,"IV",IF(R112&gt;=600,"I",IF(R112&gt;=150,"II",IF(R112&gt;=40,"III",IF(R112&gt;=20,"IV")*IF(R112&lt;=20,"IV")))))</f>
        <v>II</v>
      </c>
      <c r="T112" s="95" t="str">
        <f t="shared" ref="T112:T117" si="114">+IF(S112="I","No Aceptable",IF(S112="II","No Aceptable o Aceptable con control especifico",IF(S112="III","Mejorable",IF(S112="IV","Aceptable"))))</f>
        <v>No Aceptable o Aceptable con control especifico</v>
      </c>
      <c r="U112" s="78">
        <v>10</v>
      </c>
      <c r="V112" s="78">
        <v>1</v>
      </c>
      <c r="W112" s="78">
        <v>0</v>
      </c>
      <c r="X112" s="94">
        <f t="shared" ref="X112:X117" si="115">SUM(U112:W112)</f>
        <v>11</v>
      </c>
      <c r="Y112" s="83" t="s">
        <v>248</v>
      </c>
      <c r="Z112" s="96" t="s">
        <v>97</v>
      </c>
      <c r="AA112" s="76" t="s">
        <v>52</v>
      </c>
      <c r="AB112" s="76" t="s">
        <v>52</v>
      </c>
      <c r="AC112" s="76" t="s">
        <v>52</v>
      </c>
      <c r="AD112" s="106" t="s">
        <v>249</v>
      </c>
      <c r="AE112" s="76" t="s">
        <v>52</v>
      </c>
    </row>
    <row r="113" spans="1:31" ht="69.75" customHeight="1">
      <c r="A113" s="75" t="s">
        <v>40</v>
      </c>
      <c r="B113" s="137" t="s">
        <v>360</v>
      </c>
      <c r="C113" s="85" t="s">
        <v>161</v>
      </c>
      <c r="D113" s="97" t="s">
        <v>250</v>
      </c>
      <c r="E113" s="98" t="s">
        <v>640</v>
      </c>
      <c r="F113" s="97" t="s">
        <v>251</v>
      </c>
      <c r="G113" s="97" t="s">
        <v>45</v>
      </c>
      <c r="H113" s="97" t="s">
        <v>46</v>
      </c>
      <c r="I113" s="97" t="s">
        <v>252</v>
      </c>
      <c r="J113" s="97" t="s">
        <v>48</v>
      </c>
      <c r="K113" s="97" t="s">
        <v>48</v>
      </c>
      <c r="L113" s="97" t="s">
        <v>49</v>
      </c>
      <c r="M113" s="98">
        <v>2</v>
      </c>
      <c r="N113" s="98">
        <v>3</v>
      </c>
      <c r="O113" s="94">
        <f t="shared" si="110"/>
        <v>6</v>
      </c>
      <c r="P113" s="94" t="str">
        <f t="shared" si="111"/>
        <v>Medio (M)</v>
      </c>
      <c r="Q113" s="94">
        <v>25</v>
      </c>
      <c r="R113" s="94">
        <f t="shared" si="112"/>
        <v>150</v>
      </c>
      <c r="S113" s="94" t="str">
        <f t="shared" si="113"/>
        <v>II</v>
      </c>
      <c r="T113" s="95" t="str">
        <f t="shared" si="114"/>
        <v>No Aceptable o Aceptable con control especifico</v>
      </c>
      <c r="U113" s="78">
        <v>10</v>
      </c>
      <c r="V113" s="78">
        <v>1</v>
      </c>
      <c r="W113" s="78">
        <v>0</v>
      </c>
      <c r="X113" s="94">
        <f t="shared" si="115"/>
        <v>11</v>
      </c>
      <c r="Y113" s="83" t="s">
        <v>50</v>
      </c>
      <c r="Z113" s="96" t="s">
        <v>51</v>
      </c>
      <c r="AA113" s="96" t="s">
        <v>52</v>
      </c>
      <c r="AB113" s="97" t="s">
        <v>52</v>
      </c>
      <c r="AC113" s="97" t="s">
        <v>53</v>
      </c>
      <c r="AD113" s="97" t="s">
        <v>253</v>
      </c>
      <c r="AE113" s="97" t="s">
        <v>52</v>
      </c>
    </row>
    <row r="114" spans="1:31" ht="69.75" customHeight="1">
      <c r="A114" s="75" t="s">
        <v>40</v>
      </c>
      <c r="B114" s="137" t="s">
        <v>360</v>
      </c>
      <c r="C114" s="85" t="s">
        <v>161</v>
      </c>
      <c r="D114" s="76" t="s">
        <v>357</v>
      </c>
      <c r="E114" s="98" t="s">
        <v>640</v>
      </c>
      <c r="F114" s="76" t="s">
        <v>213</v>
      </c>
      <c r="G114" s="76" t="s">
        <v>77</v>
      </c>
      <c r="H114" s="76" t="s">
        <v>78</v>
      </c>
      <c r="I114" s="76" t="s">
        <v>79</v>
      </c>
      <c r="J114" s="76" t="s">
        <v>48</v>
      </c>
      <c r="K114" s="76" t="s">
        <v>48</v>
      </c>
      <c r="L114" s="76" t="s">
        <v>48</v>
      </c>
      <c r="M114" s="98">
        <v>2</v>
      </c>
      <c r="N114" s="98">
        <v>2</v>
      </c>
      <c r="O114" s="94">
        <f t="shared" si="110"/>
        <v>4</v>
      </c>
      <c r="P114" s="94" t="str">
        <f t="shared" si="111"/>
        <v>Bajo (B)</v>
      </c>
      <c r="Q114" s="94">
        <v>25</v>
      </c>
      <c r="R114" s="94">
        <f t="shared" si="112"/>
        <v>100</v>
      </c>
      <c r="S114" s="94" t="str">
        <f t="shared" si="113"/>
        <v>III</v>
      </c>
      <c r="T114" s="95" t="str">
        <f t="shared" si="114"/>
        <v>Mejorable</v>
      </c>
      <c r="U114" s="78">
        <v>10</v>
      </c>
      <c r="V114" s="78">
        <v>1</v>
      </c>
      <c r="W114" s="78">
        <v>0</v>
      </c>
      <c r="X114" s="94">
        <f t="shared" si="115"/>
        <v>11</v>
      </c>
      <c r="Y114" s="83" t="s">
        <v>50</v>
      </c>
      <c r="Z114" s="85" t="s">
        <v>214</v>
      </c>
      <c r="AA114" s="76" t="s">
        <v>81</v>
      </c>
      <c r="AB114" s="76" t="s">
        <v>82</v>
      </c>
      <c r="AC114" s="76" t="s">
        <v>81</v>
      </c>
      <c r="AD114" s="76" t="s">
        <v>358</v>
      </c>
      <c r="AE114" s="76" t="s">
        <v>81</v>
      </c>
    </row>
    <row r="115" spans="1:31" ht="69.75" customHeight="1">
      <c r="A115" s="75" t="s">
        <v>40</v>
      </c>
      <c r="B115" s="137" t="s">
        <v>360</v>
      </c>
      <c r="C115" s="85" t="s">
        <v>161</v>
      </c>
      <c r="D115" s="76" t="s">
        <v>162</v>
      </c>
      <c r="E115" s="98" t="s">
        <v>640</v>
      </c>
      <c r="F115" s="76" t="s">
        <v>162</v>
      </c>
      <c r="G115" s="96" t="s">
        <v>60</v>
      </c>
      <c r="H115" s="96" t="s">
        <v>163</v>
      </c>
      <c r="I115" s="96" t="s">
        <v>164</v>
      </c>
      <c r="J115" s="96" t="s">
        <v>165</v>
      </c>
      <c r="K115" s="96" t="s">
        <v>166</v>
      </c>
      <c r="L115" s="76" t="s">
        <v>48</v>
      </c>
      <c r="M115" s="98">
        <v>2</v>
      </c>
      <c r="N115" s="98">
        <v>2</v>
      </c>
      <c r="O115" s="94">
        <f t="shared" si="110"/>
        <v>4</v>
      </c>
      <c r="P115" s="94" t="str">
        <f t="shared" si="111"/>
        <v>Bajo (B)</v>
      </c>
      <c r="Q115" s="94">
        <v>25</v>
      </c>
      <c r="R115" s="94">
        <f t="shared" si="112"/>
        <v>100</v>
      </c>
      <c r="S115" s="94" t="str">
        <f t="shared" si="113"/>
        <v>III</v>
      </c>
      <c r="T115" s="95" t="str">
        <f t="shared" si="114"/>
        <v>Mejorable</v>
      </c>
      <c r="U115" s="78">
        <v>10</v>
      </c>
      <c r="V115" s="78">
        <v>1</v>
      </c>
      <c r="W115" s="78">
        <v>0</v>
      </c>
      <c r="X115" s="94">
        <f t="shared" si="115"/>
        <v>11</v>
      </c>
      <c r="Y115" s="83" t="s">
        <v>167</v>
      </c>
      <c r="Z115" s="85" t="s">
        <v>168</v>
      </c>
      <c r="AA115" s="76" t="s">
        <v>81</v>
      </c>
      <c r="AB115" s="76" t="s">
        <v>82</v>
      </c>
      <c r="AC115" s="76" t="s">
        <v>169</v>
      </c>
      <c r="AD115" s="76" t="s">
        <v>170</v>
      </c>
      <c r="AE115" s="76" t="s">
        <v>81</v>
      </c>
    </row>
    <row r="116" spans="1:31" ht="69.75" customHeight="1">
      <c r="A116" s="75" t="s">
        <v>40</v>
      </c>
      <c r="B116" s="137" t="s">
        <v>360</v>
      </c>
      <c r="C116" s="76" t="s">
        <v>265</v>
      </c>
      <c r="D116" s="85" t="s">
        <v>361</v>
      </c>
      <c r="E116" s="98" t="s">
        <v>640</v>
      </c>
      <c r="F116" s="96" t="s">
        <v>291</v>
      </c>
      <c r="G116" s="96" t="s">
        <v>60</v>
      </c>
      <c r="H116" s="96" t="s">
        <v>292</v>
      </c>
      <c r="I116" s="96" t="s">
        <v>293</v>
      </c>
      <c r="J116" s="76" t="s">
        <v>48</v>
      </c>
      <c r="K116" s="76" t="s">
        <v>48</v>
      </c>
      <c r="L116" s="76" t="s">
        <v>48</v>
      </c>
      <c r="M116" s="98">
        <v>2</v>
      </c>
      <c r="N116" s="98">
        <v>3</v>
      </c>
      <c r="O116" s="94">
        <f t="shared" si="110"/>
        <v>6</v>
      </c>
      <c r="P116" s="94" t="str">
        <f t="shared" si="111"/>
        <v>Medio (M)</v>
      </c>
      <c r="Q116" s="94">
        <v>25</v>
      </c>
      <c r="R116" s="94">
        <f t="shared" si="112"/>
        <v>150</v>
      </c>
      <c r="S116" s="94" t="str">
        <f t="shared" si="113"/>
        <v>II</v>
      </c>
      <c r="T116" s="95" t="str">
        <f t="shared" si="114"/>
        <v>No Aceptable o Aceptable con control especifico</v>
      </c>
      <c r="U116" s="78">
        <v>9</v>
      </c>
      <c r="V116" s="78">
        <v>0</v>
      </c>
      <c r="W116" s="78">
        <v>0</v>
      </c>
      <c r="X116" s="94">
        <f t="shared" si="115"/>
        <v>9</v>
      </c>
      <c r="Y116" s="83" t="s">
        <v>295</v>
      </c>
      <c r="Z116" s="85" t="s">
        <v>206</v>
      </c>
      <c r="AA116" s="76" t="s">
        <v>81</v>
      </c>
      <c r="AB116" s="76" t="s">
        <v>81</v>
      </c>
      <c r="AC116" s="76" t="s">
        <v>52</v>
      </c>
      <c r="AD116" s="76" t="s">
        <v>296</v>
      </c>
      <c r="AE116" s="76" t="s">
        <v>81</v>
      </c>
    </row>
    <row r="117" spans="1:31" ht="69.75" customHeight="1">
      <c r="A117" s="75" t="s">
        <v>40</v>
      </c>
      <c r="B117" s="137" t="s">
        <v>360</v>
      </c>
      <c r="C117" s="76" t="s">
        <v>265</v>
      </c>
      <c r="D117" s="85" t="s">
        <v>361</v>
      </c>
      <c r="E117" s="98" t="s">
        <v>640</v>
      </c>
      <c r="F117" s="97" t="s">
        <v>260</v>
      </c>
      <c r="G117" s="97" t="s">
        <v>77</v>
      </c>
      <c r="H117" s="104" t="s">
        <v>261</v>
      </c>
      <c r="I117" s="97" t="s">
        <v>239</v>
      </c>
      <c r="J117" s="97" t="s">
        <v>48</v>
      </c>
      <c r="K117" s="97" t="s">
        <v>48</v>
      </c>
      <c r="L117" s="97" t="s">
        <v>48</v>
      </c>
      <c r="M117" s="98">
        <v>2</v>
      </c>
      <c r="N117" s="98">
        <v>3</v>
      </c>
      <c r="O117" s="94">
        <f t="shared" si="110"/>
        <v>6</v>
      </c>
      <c r="P117" s="94" t="str">
        <f t="shared" si="111"/>
        <v>Medio (M)</v>
      </c>
      <c r="Q117" s="94">
        <v>25</v>
      </c>
      <c r="R117" s="94">
        <f t="shared" si="112"/>
        <v>150</v>
      </c>
      <c r="S117" s="94" t="str">
        <f t="shared" si="113"/>
        <v>II</v>
      </c>
      <c r="T117" s="95" t="str">
        <f t="shared" si="114"/>
        <v>No Aceptable o Aceptable con control especifico</v>
      </c>
      <c r="U117" s="78">
        <v>9</v>
      </c>
      <c r="V117" s="78">
        <v>0</v>
      </c>
      <c r="W117" s="78">
        <v>0</v>
      </c>
      <c r="X117" s="94">
        <f t="shared" si="115"/>
        <v>9</v>
      </c>
      <c r="Y117" s="83" t="s">
        <v>155</v>
      </c>
      <c r="Z117" s="96" t="s">
        <v>206</v>
      </c>
      <c r="AA117" s="97" t="s">
        <v>52</v>
      </c>
      <c r="AB117" s="97" t="s">
        <v>52</v>
      </c>
      <c r="AC117" s="97" t="s">
        <v>52</v>
      </c>
      <c r="AD117" s="96" t="s">
        <v>262</v>
      </c>
      <c r="AE117" s="97" t="s">
        <v>81</v>
      </c>
    </row>
    <row r="118" spans="1:31" ht="69.75" customHeight="1">
      <c r="A118" s="75" t="s">
        <v>40</v>
      </c>
      <c r="B118" s="137" t="s">
        <v>360</v>
      </c>
      <c r="C118" s="76" t="s">
        <v>265</v>
      </c>
      <c r="D118" s="85" t="s">
        <v>361</v>
      </c>
      <c r="E118" s="98" t="s">
        <v>640</v>
      </c>
      <c r="F118" s="97" t="s">
        <v>362</v>
      </c>
      <c r="G118" s="97" t="s">
        <v>77</v>
      </c>
      <c r="H118" s="97" t="s">
        <v>130</v>
      </c>
      <c r="I118" s="97" t="s">
        <v>192</v>
      </c>
      <c r="J118" s="97" t="s">
        <v>48</v>
      </c>
      <c r="K118" s="97" t="s">
        <v>48</v>
      </c>
      <c r="L118" s="97" t="s">
        <v>48</v>
      </c>
      <c r="M118" s="98">
        <v>6</v>
      </c>
      <c r="N118" s="98">
        <v>3</v>
      </c>
      <c r="O118" s="94">
        <f t="shared" ref="O118:O127" si="116">+M118*N118</f>
        <v>18</v>
      </c>
      <c r="P118" s="94" t="str">
        <f t="shared" ref="P118:P127" si="117">+IF(O118&gt;=24,"Muy Alto (MA)",IF(O118&gt;=10,"Alto (A)",IF(O118&gt;=6,"Medio (M)",IF(O118&gt;=2,"Bajo (B)"))))</f>
        <v>Alto (A)</v>
      </c>
      <c r="Q118" s="94">
        <v>25</v>
      </c>
      <c r="R118" s="94">
        <f t="shared" ref="R118:R127" si="118">+O118*Q118</f>
        <v>450</v>
      </c>
      <c r="S118" s="94" t="str">
        <f t="shared" ref="S118:S127" si="119">IF(R118&lt;=20,"IV",IF(R118&gt;=600,"I",IF(R118&gt;=150,"II",IF(R118&gt;=40,"III",IF(R118&gt;=20,"IV")*IF(R118&lt;=20,"IV")))))</f>
        <v>II</v>
      </c>
      <c r="T118" s="95" t="str">
        <f t="shared" ref="T118:T127" si="120">+IF(S118="I","No Aceptable",IF(S118="II","No Aceptable o Aceptable con control especifico",IF(S118="III","Mejorable",IF(S118="IV","Aceptable"))))</f>
        <v>No Aceptable o Aceptable con control especifico</v>
      </c>
      <c r="U118" s="78">
        <v>9</v>
      </c>
      <c r="V118" s="78">
        <v>0</v>
      </c>
      <c r="W118" s="78">
        <v>0</v>
      </c>
      <c r="X118" s="94">
        <f t="shared" ref="X118" si="121">SUM(U118:W118)</f>
        <v>9</v>
      </c>
      <c r="Y118" s="83" t="s">
        <v>133</v>
      </c>
      <c r="Z118" s="97" t="s">
        <v>134</v>
      </c>
      <c r="AA118" s="97" t="s">
        <v>52</v>
      </c>
      <c r="AB118" s="97" t="s">
        <v>52</v>
      </c>
      <c r="AC118" s="97" t="s">
        <v>52</v>
      </c>
      <c r="AD118" s="97" t="s">
        <v>258</v>
      </c>
      <c r="AE118" s="97" t="s">
        <v>52</v>
      </c>
    </row>
    <row r="119" spans="1:31" ht="69.75" customHeight="1">
      <c r="A119" s="75" t="s">
        <v>40</v>
      </c>
      <c r="B119" s="137" t="s">
        <v>360</v>
      </c>
      <c r="C119" s="76" t="s">
        <v>265</v>
      </c>
      <c r="D119" s="85" t="s">
        <v>361</v>
      </c>
      <c r="E119" s="98" t="s">
        <v>640</v>
      </c>
      <c r="F119" s="97" t="s">
        <v>363</v>
      </c>
      <c r="G119" s="97" t="s">
        <v>77</v>
      </c>
      <c r="H119" s="97" t="s">
        <v>137</v>
      </c>
      <c r="I119" s="97" t="s">
        <v>364</v>
      </c>
      <c r="J119" s="97" t="s">
        <v>48</v>
      </c>
      <c r="K119" s="97" t="s">
        <v>48</v>
      </c>
      <c r="L119" s="97" t="s">
        <v>365</v>
      </c>
      <c r="M119" s="98">
        <v>10</v>
      </c>
      <c r="N119" s="98">
        <v>3</v>
      </c>
      <c r="O119" s="94">
        <f t="shared" ref="O119" si="122">+M119*N119</f>
        <v>30</v>
      </c>
      <c r="P119" s="94" t="str">
        <f t="shared" ref="P119" si="123">+IF(O119&gt;=24,"Muy Alto (MA)",IF(O119&gt;=10,"Alto (A)",IF(O119&gt;=6,"Medio (M)",IF(O119&gt;=2,"Bajo (B)"))))</f>
        <v>Muy Alto (MA)</v>
      </c>
      <c r="Q119" s="94">
        <v>25</v>
      </c>
      <c r="R119" s="94">
        <f t="shared" si="118"/>
        <v>750</v>
      </c>
      <c r="S119" s="94" t="str">
        <f t="shared" ref="S119" si="124">IF(R119&lt;=20,"IV",IF(R119&gt;=600,"I",IF(R119&gt;=150,"II",IF(R119&gt;=40,"III",IF(R119&gt;=20,"IV")*IF(R119&lt;=20,"IV")))))</f>
        <v>I</v>
      </c>
      <c r="T119" s="95" t="str">
        <f t="shared" ref="T119" si="125">+IF(S119="I","No Aceptable",IF(S119="II","No Aceptable o Aceptable con control especifico",IF(S119="III","Mejorable",IF(S119="IV","Aceptable"))))</f>
        <v>No Aceptable</v>
      </c>
      <c r="U119" s="78">
        <v>9</v>
      </c>
      <c r="V119" s="78">
        <v>0</v>
      </c>
      <c r="W119" s="78">
        <v>0</v>
      </c>
      <c r="X119" s="94">
        <f t="shared" ref="X119" si="126">SUM(U119:W119)</f>
        <v>9</v>
      </c>
      <c r="Y119" s="83" t="s">
        <v>155</v>
      </c>
      <c r="Z119" s="96" t="s">
        <v>51</v>
      </c>
      <c r="AA119" s="97" t="s">
        <v>52</v>
      </c>
      <c r="AB119" s="97" t="s">
        <v>52</v>
      </c>
      <c r="AC119" s="97" t="s">
        <v>52</v>
      </c>
      <c r="AD119" s="97" t="s">
        <v>139</v>
      </c>
      <c r="AE119" s="76" t="s">
        <v>734</v>
      </c>
    </row>
    <row r="120" spans="1:31" ht="69.75" customHeight="1">
      <c r="A120" s="75" t="s">
        <v>40</v>
      </c>
      <c r="B120" s="137" t="s">
        <v>360</v>
      </c>
      <c r="C120" s="76" t="s">
        <v>265</v>
      </c>
      <c r="D120" s="85" t="s">
        <v>361</v>
      </c>
      <c r="E120" s="98" t="s">
        <v>640</v>
      </c>
      <c r="F120" s="97" t="s">
        <v>366</v>
      </c>
      <c r="G120" s="97" t="s">
        <v>45</v>
      </c>
      <c r="H120" s="97" t="s">
        <v>141</v>
      </c>
      <c r="I120" s="97" t="s">
        <v>142</v>
      </c>
      <c r="J120" s="97" t="s">
        <v>48</v>
      </c>
      <c r="K120" s="97" t="s">
        <v>48</v>
      </c>
      <c r="L120" s="97" t="s">
        <v>49</v>
      </c>
      <c r="M120" s="98">
        <v>6</v>
      </c>
      <c r="N120" s="98">
        <v>3</v>
      </c>
      <c r="O120" s="94">
        <f t="shared" si="116"/>
        <v>18</v>
      </c>
      <c r="P120" s="94" t="str">
        <f t="shared" si="117"/>
        <v>Alto (A)</v>
      </c>
      <c r="Q120" s="94">
        <v>25</v>
      </c>
      <c r="R120" s="94">
        <f t="shared" si="118"/>
        <v>450</v>
      </c>
      <c r="S120" s="94" t="str">
        <f t="shared" si="119"/>
        <v>II</v>
      </c>
      <c r="T120" s="95" t="str">
        <f t="shared" si="120"/>
        <v>No Aceptable o Aceptable con control especifico</v>
      </c>
      <c r="U120" s="78">
        <v>9</v>
      </c>
      <c r="V120" s="78">
        <v>0</v>
      </c>
      <c r="W120" s="78">
        <v>0</v>
      </c>
      <c r="X120" s="94">
        <f t="shared" ref="X120" si="127">SUM(U120:W120)</f>
        <v>9</v>
      </c>
      <c r="Y120" s="83" t="s">
        <v>143</v>
      </c>
      <c r="Z120" s="96" t="s">
        <v>51</v>
      </c>
      <c r="AA120" s="96" t="s">
        <v>52</v>
      </c>
      <c r="AB120" s="97" t="s">
        <v>52</v>
      </c>
      <c r="AC120" s="97" t="s">
        <v>367</v>
      </c>
      <c r="AD120" s="97" t="s">
        <v>145</v>
      </c>
      <c r="AE120" s="97" t="s">
        <v>52</v>
      </c>
    </row>
    <row r="121" spans="1:31" ht="69.75" customHeight="1">
      <c r="A121" s="75" t="s">
        <v>40</v>
      </c>
      <c r="B121" s="137" t="s">
        <v>360</v>
      </c>
      <c r="C121" s="76" t="s">
        <v>265</v>
      </c>
      <c r="D121" s="85" t="s">
        <v>361</v>
      </c>
      <c r="E121" s="98" t="s">
        <v>640</v>
      </c>
      <c r="F121" s="97" t="s">
        <v>368</v>
      </c>
      <c r="G121" s="97" t="s">
        <v>117</v>
      </c>
      <c r="H121" s="97" t="s">
        <v>147</v>
      </c>
      <c r="I121" s="97" t="s">
        <v>148</v>
      </c>
      <c r="J121" s="97" t="s">
        <v>48</v>
      </c>
      <c r="K121" s="97" t="s">
        <v>48</v>
      </c>
      <c r="L121" s="97" t="s">
        <v>149</v>
      </c>
      <c r="M121" s="98">
        <v>6</v>
      </c>
      <c r="N121" s="98">
        <v>3</v>
      </c>
      <c r="O121" s="94">
        <f t="shared" si="116"/>
        <v>18</v>
      </c>
      <c r="P121" s="94" t="str">
        <f t="shared" si="117"/>
        <v>Alto (A)</v>
      </c>
      <c r="Q121" s="94">
        <v>25</v>
      </c>
      <c r="R121" s="94">
        <f t="shared" si="118"/>
        <v>450</v>
      </c>
      <c r="S121" s="94" t="str">
        <f t="shared" si="119"/>
        <v>II</v>
      </c>
      <c r="T121" s="95" t="str">
        <f t="shared" si="120"/>
        <v>No Aceptable o Aceptable con control especifico</v>
      </c>
      <c r="U121" s="78">
        <v>9</v>
      </c>
      <c r="V121" s="78">
        <v>0</v>
      </c>
      <c r="W121" s="78">
        <v>0</v>
      </c>
      <c r="X121" s="94">
        <f t="shared" ref="X121:X126" si="128">SUM(U121:W121)</f>
        <v>9</v>
      </c>
      <c r="Y121" s="83" t="s">
        <v>150</v>
      </c>
      <c r="Z121" s="96" t="s">
        <v>151</v>
      </c>
      <c r="AA121" s="96" t="s">
        <v>52</v>
      </c>
      <c r="AB121" s="97" t="s">
        <v>52</v>
      </c>
      <c r="AC121" s="97" t="s">
        <v>52</v>
      </c>
      <c r="AD121" s="97" t="s">
        <v>139</v>
      </c>
      <c r="AE121" s="76" t="s">
        <v>735</v>
      </c>
    </row>
    <row r="122" spans="1:31" ht="69.75" customHeight="1">
      <c r="A122" s="75" t="s">
        <v>40</v>
      </c>
      <c r="B122" s="137" t="s">
        <v>360</v>
      </c>
      <c r="C122" s="76" t="s">
        <v>265</v>
      </c>
      <c r="D122" s="85" t="s">
        <v>361</v>
      </c>
      <c r="E122" s="98" t="s">
        <v>640</v>
      </c>
      <c r="F122" s="97" t="s">
        <v>152</v>
      </c>
      <c r="G122" s="97" t="s">
        <v>77</v>
      </c>
      <c r="H122" s="97" t="s">
        <v>153</v>
      </c>
      <c r="I122" s="97" t="s">
        <v>154</v>
      </c>
      <c r="J122" s="97" t="s">
        <v>48</v>
      </c>
      <c r="K122" s="97" t="s">
        <v>48</v>
      </c>
      <c r="L122" s="97" t="s">
        <v>48</v>
      </c>
      <c r="M122" s="98">
        <v>6</v>
      </c>
      <c r="N122" s="98">
        <v>2</v>
      </c>
      <c r="O122" s="94">
        <f t="shared" si="116"/>
        <v>12</v>
      </c>
      <c r="P122" s="94" t="str">
        <f t="shared" si="117"/>
        <v>Alto (A)</v>
      </c>
      <c r="Q122" s="94">
        <v>25</v>
      </c>
      <c r="R122" s="94">
        <f t="shared" si="118"/>
        <v>300</v>
      </c>
      <c r="S122" s="94" t="str">
        <f t="shared" si="119"/>
        <v>II</v>
      </c>
      <c r="T122" s="95" t="str">
        <f t="shared" si="120"/>
        <v>No Aceptable o Aceptable con control especifico</v>
      </c>
      <c r="U122" s="78">
        <v>9</v>
      </c>
      <c r="V122" s="78">
        <v>0</v>
      </c>
      <c r="W122" s="78">
        <v>0</v>
      </c>
      <c r="X122" s="94">
        <f t="shared" si="128"/>
        <v>9</v>
      </c>
      <c r="Y122" s="83" t="s">
        <v>155</v>
      </c>
      <c r="Z122" s="96" t="s">
        <v>156</v>
      </c>
      <c r="AA122" s="96" t="s">
        <v>52</v>
      </c>
      <c r="AB122" s="97" t="s">
        <v>52</v>
      </c>
      <c r="AC122" s="97" t="s">
        <v>52</v>
      </c>
      <c r="AD122" s="97" t="s">
        <v>157</v>
      </c>
      <c r="AE122" s="97" t="s">
        <v>52</v>
      </c>
    </row>
    <row r="123" spans="1:31" ht="69.75" customHeight="1">
      <c r="A123" s="75" t="s">
        <v>40</v>
      </c>
      <c r="B123" s="130" t="s">
        <v>369</v>
      </c>
      <c r="C123" s="85" t="s">
        <v>161</v>
      </c>
      <c r="D123" s="85" t="s">
        <v>229</v>
      </c>
      <c r="E123" s="98" t="s">
        <v>640</v>
      </c>
      <c r="F123" s="76" t="s">
        <v>247</v>
      </c>
      <c r="G123" s="85" t="s">
        <v>93</v>
      </c>
      <c r="H123" s="85" t="s">
        <v>226</v>
      </c>
      <c r="I123" s="85" t="s">
        <v>227</v>
      </c>
      <c r="J123" s="85" t="s">
        <v>48</v>
      </c>
      <c r="K123" s="85" t="s">
        <v>48</v>
      </c>
      <c r="L123" s="85" t="s">
        <v>48</v>
      </c>
      <c r="M123" s="86">
        <v>2</v>
      </c>
      <c r="N123" s="86">
        <v>3</v>
      </c>
      <c r="O123" s="94">
        <f t="shared" si="116"/>
        <v>6</v>
      </c>
      <c r="P123" s="94" t="str">
        <f t="shared" si="117"/>
        <v>Medio (M)</v>
      </c>
      <c r="Q123" s="94">
        <v>25</v>
      </c>
      <c r="R123" s="94">
        <f t="shared" si="118"/>
        <v>150</v>
      </c>
      <c r="S123" s="94" t="str">
        <f t="shared" si="119"/>
        <v>II</v>
      </c>
      <c r="T123" s="95" t="str">
        <f t="shared" si="120"/>
        <v>No Aceptable o Aceptable con control especifico</v>
      </c>
      <c r="U123" s="78">
        <v>10</v>
      </c>
      <c r="V123" s="78">
        <v>0</v>
      </c>
      <c r="W123" s="78">
        <v>0</v>
      </c>
      <c r="X123" s="94">
        <f t="shared" si="128"/>
        <v>10</v>
      </c>
      <c r="Y123" s="83" t="s">
        <v>248</v>
      </c>
      <c r="Z123" s="96" t="s">
        <v>97</v>
      </c>
      <c r="AA123" s="76" t="s">
        <v>52</v>
      </c>
      <c r="AB123" s="76" t="s">
        <v>52</v>
      </c>
      <c r="AC123" s="76" t="s">
        <v>52</v>
      </c>
      <c r="AD123" s="106" t="s">
        <v>249</v>
      </c>
      <c r="AE123" s="76" t="s">
        <v>52</v>
      </c>
    </row>
    <row r="124" spans="1:31" ht="69.75" customHeight="1">
      <c r="A124" s="75" t="s">
        <v>40</v>
      </c>
      <c r="B124" s="130" t="s">
        <v>369</v>
      </c>
      <c r="C124" s="85" t="s">
        <v>161</v>
      </c>
      <c r="D124" s="97" t="s">
        <v>250</v>
      </c>
      <c r="E124" s="98" t="s">
        <v>640</v>
      </c>
      <c r="F124" s="97" t="s">
        <v>251</v>
      </c>
      <c r="G124" s="97" t="s">
        <v>45</v>
      </c>
      <c r="H124" s="97" t="s">
        <v>46</v>
      </c>
      <c r="I124" s="97" t="s">
        <v>252</v>
      </c>
      <c r="J124" s="97" t="s">
        <v>48</v>
      </c>
      <c r="K124" s="97" t="s">
        <v>48</v>
      </c>
      <c r="L124" s="97" t="s">
        <v>49</v>
      </c>
      <c r="M124" s="98">
        <v>2</v>
      </c>
      <c r="N124" s="98">
        <v>3</v>
      </c>
      <c r="O124" s="94">
        <f t="shared" si="116"/>
        <v>6</v>
      </c>
      <c r="P124" s="94" t="str">
        <f t="shared" si="117"/>
        <v>Medio (M)</v>
      </c>
      <c r="Q124" s="94">
        <v>25</v>
      </c>
      <c r="R124" s="94">
        <f t="shared" si="118"/>
        <v>150</v>
      </c>
      <c r="S124" s="94" t="str">
        <f t="shared" si="119"/>
        <v>II</v>
      </c>
      <c r="T124" s="95" t="str">
        <f t="shared" si="120"/>
        <v>No Aceptable o Aceptable con control especifico</v>
      </c>
      <c r="U124" s="78">
        <v>10</v>
      </c>
      <c r="V124" s="78">
        <v>0</v>
      </c>
      <c r="W124" s="78">
        <v>0</v>
      </c>
      <c r="X124" s="94">
        <f t="shared" si="128"/>
        <v>10</v>
      </c>
      <c r="Y124" s="83" t="s">
        <v>50</v>
      </c>
      <c r="Z124" s="96" t="s">
        <v>51</v>
      </c>
      <c r="AA124" s="96" t="s">
        <v>52</v>
      </c>
      <c r="AB124" s="97" t="s">
        <v>52</v>
      </c>
      <c r="AC124" s="97" t="s">
        <v>53</v>
      </c>
      <c r="AD124" s="97" t="s">
        <v>253</v>
      </c>
      <c r="AE124" s="97" t="s">
        <v>52</v>
      </c>
    </row>
    <row r="125" spans="1:31" ht="69.75" customHeight="1">
      <c r="A125" s="75" t="s">
        <v>40</v>
      </c>
      <c r="B125" s="130" t="s">
        <v>369</v>
      </c>
      <c r="C125" s="85" t="s">
        <v>161</v>
      </c>
      <c r="D125" s="76" t="s">
        <v>357</v>
      </c>
      <c r="E125" s="98" t="s">
        <v>640</v>
      </c>
      <c r="F125" s="76" t="s">
        <v>213</v>
      </c>
      <c r="G125" s="76" t="s">
        <v>77</v>
      </c>
      <c r="H125" s="76" t="s">
        <v>78</v>
      </c>
      <c r="I125" s="76" t="s">
        <v>79</v>
      </c>
      <c r="J125" s="76" t="s">
        <v>48</v>
      </c>
      <c r="K125" s="76" t="s">
        <v>48</v>
      </c>
      <c r="L125" s="76" t="s">
        <v>48</v>
      </c>
      <c r="M125" s="98">
        <v>2</v>
      </c>
      <c r="N125" s="98">
        <v>2</v>
      </c>
      <c r="O125" s="94">
        <f t="shared" si="116"/>
        <v>4</v>
      </c>
      <c r="P125" s="94" t="str">
        <f t="shared" si="117"/>
        <v>Bajo (B)</v>
      </c>
      <c r="Q125" s="94">
        <v>25</v>
      </c>
      <c r="R125" s="94">
        <f t="shared" si="118"/>
        <v>100</v>
      </c>
      <c r="S125" s="94" t="str">
        <f t="shared" si="119"/>
        <v>III</v>
      </c>
      <c r="T125" s="95" t="str">
        <f t="shared" si="120"/>
        <v>Mejorable</v>
      </c>
      <c r="U125" s="78">
        <v>10</v>
      </c>
      <c r="V125" s="78">
        <v>0</v>
      </c>
      <c r="W125" s="78">
        <v>0</v>
      </c>
      <c r="X125" s="94">
        <f t="shared" si="128"/>
        <v>10</v>
      </c>
      <c r="Y125" s="83" t="s">
        <v>50</v>
      </c>
      <c r="Z125" s="85" t="s">
        <v>214</v>
      </c>
      <c r="AA125" s="76" t="s">
        <v>81</v>
      </c>
      <c r="AB125" s="76" t="s">
        <v>82</v>
      </c>
      <c r="AC125" s="76" t="s">
        <v>81</v>
      </c>
      <c r="AD125" s="76" t="s">
        <v>358</v>
      </c>
      <c r="AE125" s="76" t="s">
        <v>81</v>
      </c>
    </row>
    <row r="126" spans="1:31" ht="69.75" customHeight="1">
      <c r="A126" s="75" t="s">
        <v>40</v>
      </c>
      <c r="B126" s="130" t="s">
        <v>369</v>
      </c>
      <c r="C126" s="85" t="s">
        <v>161</v>
      </c>
      <c r="D126" s="76" t="s">
        <v>162</v>
      </c>
      <c r="E126" s="98" t="s">
        <v>640</v>
      </c>
      <c r="F126" s="76" t="s">
        <v>162</v>
      </c>
      <c r="G126" s="96" t="s">
        <v>60</v>
      </c>
      <c r="H126" s="96" t="s">
        <v>163</v>
      </c>
      <c r="I126" s="96" t="s">
        <v>164</v>
      </c>
      <c r="J126" s="96" t="s">
        <v>165</v>
      </c>
      <c r="K126" s="96" t="s">
        <v>166</v>
      </c>
      <c r="L126" s="76" t="s">
        <v>48</v>
      </c>
      <c r="M126" s="98">
        <v>2</v>
      </c>
      <c r="N126" s="98">
        <v>2</v>
      </c>
      <c r="O126" s="94">
        <f t="shared" si="116"/>
        <v>4</v>
      </c>
      <c r="P126" s="94" t="str">
        <f t="shared" si="117"/>
        <v>Bajo (B)</v>
      </c>
      <c r="Q126" s="94">
        <v>25</v>
      </c>
      <c r="R126" s="94">
        <f t="shared" si="118"/>
        <v>100</v>
      </c>
      <c r="S126" s="94" t="str">
        <f t="shared" si="119"/>
        <v>III</v>
      </c>
      <c r="T126" s="95" t="str">
        <f t="shared" si="120"/>
        <v>Mejorable</v>
      </c>
      <c r="U126" s="78">
        <v>10</v>
      </c>
      <c r="V126" s="78">
        <v>0</v>
      </c>
      <c r="W126" s="78">
        <v>0</v>
      </c>
      <c r="X126" s="94">
        <f t="shared" si="128"/>
        <v>10</v>
      </c>
      <c r="Y126" s="83" t="s">
        <v>167</v>
      </c>
      <c r="Z126" s="85" t="s">
        <v>168</v>
      </c>
      <c r="AA126" s="76" t="s">
        <v>81</v>
      </c>
      <c r="AB126" s="76" t="s">
        <v>82</v>
      </c>
      <c r="AC126" s="76" t="s">
        <v>169</v>
      </c>
      <c r="AD126" s="76" t="s">
        <v>170</v>
      </c>
      <c r="AE126" s="76" t="s">
        <v>81</v>
      </c>
    </row>
    <row r="127" spans="1:31" ht="69.75" customHeight="1">
      <c r="A127" s="75" t="s">
        <v>40</v>
      </c>
      <c r="B127" s="130" t="s">
        <v>369</v>
      </c>
      <c r="C127" s="85" t="s">
        <v>161</v>
      </c>
      <c r="D127" s="85" t="s">
        <v>229</v>
      </c>
      <c r="E127" s="98" t="s">
        <v>640</v>
      </c>
      <c r="F127" s="97" t="s">
        <v>370</v>
      </c>
      <c r="G127" s="97" t="s">
        <v>77</v>
      </c>
      <c r="H127" s="97" t="s">
        <v>299</v>
      </c>
      <c r="I127" s="97" t="s">
        <v>154</v>
      </c>
      <c r="J127" s="85" t="s">
        <v>48</v>
      </c>
      <c r="K127" s="97" t="s">
        <v>301</v>
      </c>
      <c r="L127" s="85" t="s">
        <v>48</v>
      </c>
      <c r="M127" s="98">
        <v>2</v>
      </c>
      <c r="N127" s="98">
        <v>3</v>
      </c>
      <c r="O127" s="94">
        <f t="shared" si="116"/>
        <v>6</v>
      </c>
      <c r="P127" s="94" t="str">
        <f t="shared" si="117"/>
        <v>Medio (M)</v>
      </c>
      <c r="Q127" s="94">
        <v>60</v>
      </c>
      <c r="R127" s="94">
        <f t="shared" si="118"/>
        <v>360</v>
      </c>
      <c r="S127" s="94" t="str">
        <f t="shared" si="119"/>
        <v>II</v>
      </c>
      <c r="T127" s="95" t="str">
        <f t="shared" si="120"/>
        <v>No Aceptable o Aceptable con control especifico</v>
      </c>
      <c r="U127" s="78">
        <v>10</v>
      </c>
      <c r="V127" s="78">
        <v>0</v>
      </c>
      <c r="W127" s="78">
        <v>0</v>
      </c>
      <c r="X127" s="94">
        <f t="shared" ref="X127:X131" si="129">SUM(U127:W127)</f>
        <v>10</v>
      </c>
      <c r="Y127" s="83" t="s">
        <v>155</v>
      </c>
      <c r="Z127" s="96" t="s">
        <v>303</v>
      </c>
      <c r="AA127" s="96" t="s">
        <v>52</v>
      </c>
      <c r="AB127" s="97" t="s">
        <v>52</v>
      </c>
      <c r="AC127" s="97" t="s">
        <v>304</v>
      </c>
      <c r="AD127" s="97" t="s">
        <v>371</v>
      </c>
      <c r="AE127" s="97" t="s">
        <v>52</v>
      </c>
    </row>
    <row r="128" spans="1:31" ht="69.75" customHeight="1">
      <c r="A128" s="75" t="s">
        <v>40</v>
      </c>
      <c r="B128" s="143" t="s">
        <v>372</v>
      </c>
      <c r="C128" s="85" t="s">
        <v>161</v>
      </c>
      <c r="D128" s="85" t="s">
        <v>229</v>
      </c>
      <c r="E128" s="98" t="s">
        <v>640</v>
      </c>
      <c r="F128" s="76" t="s">
        <v>247</v>
      </c>
      <c r="G128" s="85" t="s">
        <v>93</v>
      </c>
      <c r="H128" s="85" t="s">
        <v>226</v>
      </c>
      <c r="I128" s="85" t="s">
        <v>227</v>
      </c>
      <c r="J128" s="85" t="s">
        <v>48</v>
      </c>
      <c r="K128" s="85" t="s">
        <v>48</v>
      </c>
      <c r="L128" s="85" t="s">
        <v>48</v>
      </c>
      <c r="M128" s="86">
        <v>2</v>
      </c>
      <c r="N128" s="86">
        <v>3</v>
      </c>
      <c r="O128" s="94">
        <f t="shared" ref="O128:O133" si="130">+M128*N128</f>
        <v>6</v>
      </c>
      <c r="P128" s="94" t="str">
        <f t="shared" ref="P128:P133" si="131">+IF(O128&gt;=24,"Muy Alto (MA)",IF(O128&gt;=10,"Alto (A)",IF(O128&gt;=6,"Medio (M)",IF(O128&gt;=2,"Bajo (B)"))))</f>
        <v>Medio (M)</v>
      </c>
      <c r="Q128" s="94">
        <v>25</v>
      </c>
      <c r="R128" s="94">
        <f t="shared" ref="R128:R133" si="132">+O128*Q128</f>
        <v>150</v>
      </c>
      <c r="S128" s="94" t="str">
        <f t="shared" ref="S128:S133" si="133">IF(R128&lt;=20,"IV",IF(R128&gt;=600,"I",IF(R128&gt;=150,"II",IF(R128&gt;=40,"III",IF(R128&gt;=20,"IV")*IF(R128&lt;=20,"IV")))))</f>
        <v>II</v>
      </c>
      <c r="T128" s="95" t="str">
        <f t="shared" ref="T128:T133" si="134">+IF(S128="I","No Aceptable",IF(S128="II","No Aceptable o Aceptable con control especifico",IF(S128="III","Mejorable",IF(S128="IV","Aceptable"))))</f>
        <v>No Aceptable o Aceptable con control especifico</v>
      </c>
      <c r="U128" s="78">
        <v>3</v>
      </c>
      <c r="V128" s="78">
        <v>0</v>
      </c>
      <c r="W128" s="78">
        <v>0</v>
      </c>
      <c r="X128" s="94">
        <f t="shared" si="129"/>
        <v>3</v>
      </c>
      <c r="Y128" s="83" t="s">
        <v>248</v>
      </c>
      <c r="Z128" s="96" t="s">
        <v>97</v>
      </c>
      <c r="AA128" s="76" t="s">
        <v>52</v>
      </c>
      <c r="AB128" s="76" t="s">
        <v>52</v>
      </c>
      <c r="AC128" s="76" t="s">
        <v>52</v>
      </c>
      <c r="AD128" s="106" t="s">
        <v>249</v>
      </c>
      <c r="AE128" s="76" t="s">
        <v>52</v>
      </c>
    </row>
    <row r="129" spans="1:31" ht="69.75" customHeight="1">
      <c r="A129" s="75" t="s">
        <v>40</v>
      </c>
      <c r="B129" s="143" t="s">
        <v>372</v>
      </c>
      <c r="C129" s="85" t="s">
        <v>161</v>
      </c>
      <c r="D129" s="97" t="s">
        <v>250</v>
      </c>
      <c r="E129" s="98" t="s">
        <v>640</v>
      </c>
      <c r="F129" s="97" t="s">
        <v>251</v>
      </c>
      <c r="G129" s="97" t="s">
        <v>45</v>
      </c>
      <c r="H129" s="97" t="s">
        <v>46</v>
      </c>
      <c r="I129" s="97" t="s">
        <v>252</v>
      </c>
      <c r="J129" s="97" t="s">
        <v>48</v>
      </c>
      <c r="K129" s="97" t="s">
        <v>48</v>
      </c>
      <c r="L129" s="97" t="s">
        <v>49</v>
      </c>
      <c r="M129" s="98">
        <v>2</v>
      </c>
      <c r="N129" s="98">
        <v>3</v>
      </c>
      <c r="O129" s="94">
        <f t="shared" si="130"/>
        <v>6</v>
      </c>
      <c r="P129" s="94" t="str">
        <f t="shared" si="131"/>
        <v>Medio (M)</v>
      </c>
      <c r="Q129" s="94">
        <v>25</v>
      </c>
      <c r="R129" s="94">
        <f t="shared" si="132"/>
        <v>150</v>
      </c>
      <c r="S129" s="94" t="str">
        <f t="shared" si="133"/>
        <v>II</v>
      </c>
      <c r="T129" s="95" t="str">
        <f t="shared" si="134"/>
        <v>No Aceptable o Aceptable con control especifico</v>
      </c>
      <c r="U129" s="78">
        <v>3</v>
      </c>
      <c r="V129" s="78">
        <v>0</v>
      </c>
      <c r="W129" s="78">
        <v>0</v>
      </c>
      <c r="X129" s="94">
        <f t="shared" si="129"/>
        <v>3</v>
      </c>
      <c r="Y129" s="83" t="s">
        <v>50</v>
      </c>
      <c r="Z129" s="96" t="s">
        <v>51</v>
      </c>
      <c r="AA129" s="96" t="s">
        <v>52</v>
      </c>
      <c r="AB129" s="97" t="s">
        <v>52</v>
      </c>
      <c r="AC129" s="97" t="s">
        <v>53</v>
      </c>
      <c r="AD129" s="97" t="s">
        <v>253</v>
      </c>
      <c r="AE129" s="97" t="s">
        <v>52</v>
      </c>
    </row>
    <row r="130" spans="1:31" ht="69.75" customHeight="1">
      <c r="A130" s="75" t="s">
        <v>40</v>
      </c>
      <c r="B130" s="143" t="s">
        <v>372</v>
      </c>
      <c r="C130" s="85" t="s">
        <v>161</v>
      </c>
      <c r="D130" s="76" t="s">
        <v>357</v>
      </c>
      <c r="E130" s="98" t="s">
        <v>640</v>
      </c>
      <c r="F130" s="76" t="s">
        <v>213</v>
      </c>
      <c r="G130" s="76" t="s">
        <v>77</v>
      </c>
      <c r="H130" s="76" t="s">
        <v>78</v>
      </c>
      <c r="I130" s="76" t="s">
        <v>79</v>
      </c>
      <c r="J130" s="76" t="s">
        <v>48</v>
      </c>
      <c r="K130" s="76" t="s">
        <v>48</v>
      </c>
      <c r="L130" s="76" t="s">
        <v>48</v>
      </c>
      <c r="M130" s="98">
        <v>2</v>
      </c>
      <c r="N130" s="98">
        <v>2</v>
      </c>
      <c r="O130" s="94">
        <f t="shared" si="130"/>
        <v>4</v>
      </c>
      <c r="P130" s="94" t="str">
        <f t="shared" si="131"/>
        <v>Bajo (B)</v>
      </c>
      <c r="Q130" s="94">
        <v>25</v>
      </c>
      <c r="R130" s="94">
        <f t="shared" si="132"/>
        <v>100</v>
      </c>
      <c r="S130" s="94" t="str">
        <f t="shared" si="133"/>
        <v>III</v>
      </c>
      <c r="T130" s="95" t="str">
        <f t="shared" si="134"/>
        <v>Mejorable</v>
      </c>
      <c r="U130" s="78">
        <v>3</v>
      </c>
      <c r="V130" s="78">
        <v>0</v>
      </c>
      <c r="W130" s="78">
        <v>0</v>
      </c>
      <c r="X130" s="94">
        <f t="shared" si="129"/>
        <v>3</v>
      </c>
      <c r="Y130" s="83" t="s">
        <v>50</v>
      </c>
      <c r="Z130" s="85" t="s">
        <v>214</v>
      </c>
      <c r="AA130" s="76" t="s">
        <v>81</v>
      </c>
      <c r="AB130" s="76" t="s">
        <v>82</v>
      </c>
      <c r="AC130" s="76" t="s">
        <v>81</v>
      </c>
      <c r="AD130" s="76" t="s">
        <v>358</v>
      </c>
      <c r="AE130" s="76" t="s">
        <v>81</v>
      </c>
    </row>
    <row r="131" spans="1:31" ht="69.75" customHeight="1">
      <c r="A131" s="75" t="s">
        <v>40</v>
      </c>
      <c r="B131" s="143" t="s">
        <v>372</v>
      </c>
      <c r="C131" s="85" t="s">
        <v>161</v>
      </c>
      <c r="D131" s="76" t="s">
        <v>162</v>
      </c>
      <c r="E131" s="98" t="s">
        <v>640</v>
      </c>
      <c r="F131" s="76" t="s">
        <v>162</v>
      </c>
      <c r="G131" s="96" t="s">
        <v>60</v>
      </c>
      <c r="H131" s="96" t="s">
        <v>163</v>
      </c>
      <c r="I131" s="96" t="s">
        <v>164</v>
      </c>
      <c r="J131" s="96" t="s">
        <v>165</v>
      </c>
      <c r="K131" s="96" t="s">
        <v>166</v>
      </c>
      <c r="L131" s="76" t="s">
        <v>48</v>
      </c>
      <c r="M131" s="98">
        <v>2</v>
      </c>
      <c r="N131" s="98">
        <v>2</v>
      </c>
      <c r="O131" s="94">
        <f t="shared" si="130"/>
        <v>4</v>
      </c>
      <c r="P131" s="94" t="str">
        <f t="shared" si="131"/>
        <v>Bajo (B)</v>
      </c>
      <c r="Q131" s="94">
        <v>25</v>
      </c>
      <c r="R131" s="94">
        <f t="shared" si="132"/>
        <v>100</v>
      </c>
      <c r="S131" s="94" t="str">
        <f t="shared" si="133"/>
        <v>III</v>
      </c>
      <c r="T131" s="95" t="str">
        <f t="shared" si="134"/>
        <v>Mejorable</v>
      </c>
      <c r="U131" s="78">
        <v>3</v>
      </c>
      <c r="V131" s="78">
        <v>0</v>
      </c>
      <c r="W131" s="78">
        <v>0</v>
      </c>
      <c r="X131" s="94">
        <f t="shared" si="129"/>
        <v>3</v>
      </c>
      <c r="Y131" s="83" t="s">
        <v>167</v>
      </c>
      <c r="Z131" s="85" t="s">
        <v>168</v>
      </c>
      <c r="AA131" s="76" t="s">
        <v>81</v>
      </c>
      <c r="AB131" s="76" t="s">
        <v>82</v>
      </c>
      <c r="AC131" s="76" t="s">
        <v>169</v>
      </c>
      <c r="AD131" s="76" t="s">
        <v>170</v>
      </c>
      <c r="AE131" s="76" t="s">
        <v>81</v>
      </c>
    </row>
    <row r="132" spans="1:31" ht="69.75" customHeight="1">
      <c r="A132" s="75" t="s">
        <v>40</v>
      </c>
      <c r="B132" s="143" t="s">
        <v>372</v>
      </c>
      <c r="C132" s="85" t="s">
        <v>161</v>
      </c>
      <c r="D132" s="85" t="s">
        <v>229</v>
      </c>
      <c r="E132" s="98" t="s">
        <v>640</v>
      </c>
      <c r="F132" s="97" t="s">
        <v>370</v>
      </c>
      <c r="G132" s="97" t="s">
        <v>77</v>
      </c>
      <c r="H132" s="97" t="s">
        <v>299</v>
      </c>
      <c r="I132" s="97" t="s">
        <v>154</v>
      </c>
      <c r="J132" s="85" t="s">
        <v>48</v>
      </c>
      <c r="K132" s="97" t="s">
        <v>301</v>
      </c>
      <c r="L132" s="85" t="s">
        <v>48</v>
      </c>
      <c r="M132" s="98">
        <v>2</v>
      </c>
      <c r="N132" s="98">
        <v>3</v>
      </c>
      <c r="O132" s="94">
        <f t="shared" si="130"/>
        <v>6</v>
      </c>
      <c r="P132" s="94" t="str">
        <f t="shared" si="131"/>
        <v>Medio (M)</v>
      </c>
      <c r="Q132" s="94">
        <v>60</v>
      </c>
      <c r="R132" s="94">
        <f t="shared" si="132"/>
        <v>360</v>
      </c>
      <c r="S132" s="94" t="str">
        <f t="shared" si="133"/>
        <v>II</v>
      </c>
      <c r="T132" s="95" t="str">
        <f t="shared" si="134"/>
        <v>No Aceptable o Aceptable con control especifico</v>
      </c>
      <c r="U132" s="78">
        <v>3</v>
      </c>
      <c r="V132" s="78">
        <v>0</v>
      </c>
      <c r="W132" s="78">
        <v>0</v>
      </c>
      <c r="X132" s="94">
        <f t="shared" ref="X132:X137" si="135">SUM(U132:W132)</f>
        <v>3</v>
      </c>
      <c r="Y132" s="83" t="s">
        <v>155</v>
      </c>
      <c r="Z132" s="96" t="s">
        <v>303</v>
      </c>
      <c r="AA132" s="96" t="s">
        <v>52</v>
      </c>
      <c r="AB132" s="97" t="s">
        <v>52</v>
      </c>
      <c r="AC132" s="97" t="s">
        <v>304</v>
      </c>
      <c r="AD132" s="97" t="s">
        <v>371</v>
      </c>
      <c r="AE132" s="97" t="s">
        <v>52</v>
      </c>
    </row>
    <row r="133" spans="1:31" ht="69.75" customHeight="1">
      <c r="A133" s="75" t="s">
        <v>40</v>
      </c>
      <c r="B133" s="128" t="s">
        <v>373</v>
      </c>
      <c r="C133" s="85" t="s">
        <v>161</v>
      </c>
      <c r="D133" s="85" t="s">
        <v>229</v>
      </c>
      <c r="E133" s="98" t="s">
        <v>640</v>
      </c>
      <c r="F133" s="97" t="s">
        <v>370</v>
      </c>
      <c r="G133" s="97" t="s">
        <v>77</v>
      </c>
      <c r="H133" s="97" t="s">
        <v>299</v>
      </c>
      <c r="I133" s="97" t="s">
        <v>154</v>
      </c>
      <c r="J133" s="85" t="s">
        <v>48</v>
      </c>
      <c r="K133" s="97" t="s">
        <v>301</v>
      </c>
      <c r="L133" s="85" t="s">
        <v>48</v>
      </c>
      <c r="M133" s="98">
        <v>2</v>
      </c>
      <c r="N133" s="98">
        <v>3</v>
      </c>
      <c r="O133" s="94">
        <f t="shared" si="130"/>
        <v>6</v>
      </c>
      <c r="P133" s="94" t="str">
        <f t="shared" si="131"/>
        <v>Medio (M)</v>
      </c>
      <c r="Q133" s="94">
        <v>60</v>
      </c>
      <c r="R133" s="94">
        <f t="shared" si="132"/>
        <v>360</v>
      </c>
      <c r="S133" s="94" t="str">
        <f t="shared" si="133"/>
        <v>II</v>
      </c>
      <c r="T133" s="95" t="str">
        <f t="shared" si="134"/>
        <v>No Aceptable o Aceptable con control especifico</v>
      </c>
      <c r="U133" s="78">
        <v>5</v>
      </c>
      <c r="V133" s="78">
        <v>1</v>
      </c>
      <c r="W133" s="78">
        <v>0</v>
      </c>
      <c r="X133" s="94">
        <f t="shared" si="135"/>
        <v>6</v>
      </c>
      <c r="Y133" s="83" t="s">
        <v>155</v>
      </c>
      <c r="Z133" s="96" t="s">
        <v>303</v>
      </c>
      <c r="AA133" s="96" t="s">
        <v>52</v>
      </c>
      <c r="AB133" s="97" t="s">
        <v>52</v>
      </c>
      <c r="AC133" s="97" t="s">
        <v>304</v>
      </c>
      <c r="AD133" s="97" t="s">
        <v>371</v>
      </c>
      <c r="AE133" s="97" t="s">
        <v>52</v>
      </c>
    </row>
    <row r="134" spans="1:31" ht="69.75" customHeight="1">
      <c r="A134" s="75" t="s">
        <v>40</v>
      </c>
      <c r="B134" s="128" t="s">
        <v>373</v>
      </c>
      <c r="C134" s="85" t="s">
        <v>161</v>
      </c>
      <c r="D134" s="85" t="s">
        <v>229</v>
      </c>
      <c r="E134" s="98" t="s">
        <v>640</v>
      </c>
      <c r="F134" s="76" t="s">
        <v>247</v>
      </c>
      <c r="G134" s="85" t="s">
        <v>93</v>
      </c>
      <c r="H134" s="85" t="s">
        <v>226</v>
      </c>
      <c r="I134" s="85" t="s">
        <v>227</v>
      </c>
      <c r="J134" s="85" t="s">
        <v>48</v>
      </c>
      <c r="K134" s="85" t="s">
        <v>48</v>
      </c>
      <c r="L134" s="85" t="s">
        <v>48</v>
      </c>
      <c r="M134" s="86">
        <v>2</v>
      </c>
      <c r="N134" s="86">
        <v>3</v>
      </c>
      <c r="O134" s="94">
        <f t="shared" ref="O134:O138" si="136">+M134*N134</f>
        <v>6</v>
      </c>
      <c r="P134" s="94" t="str">
        <f t="shared" ref="P134:P138" si="137">+IF(O134&gt;=24,"Muy Alto (MA)",IF(O134&gt;=10,"Alto (A)",IF(O134&gt;=6,"Medio (M)",IF(O134&gt;=2,"Bajo (B)"))))</f>
        <v>Medio (M)</v>
      </c>
      <c r="Q134" s="94">
        <v>25</v>
      </c>
      <c r="R134" s="94">
        <f t="shared" ref="R134:R138" si="138">+O134*Q134</f>
        <v>150</v>
      </c>
      <c r="S134" s="94" t="str">
        <f t="shared" ref="S134:S138" si="139">IF(R134&lt;=20,"IV",IF(R134&gt;=600,"I",IF(R134&gt;=150,"II",IF(R134&gt;=40,"III",IF(R134&gt;=20,"IV")*IF(R134&lt;=20,"IV")))))</f>
        <v>II</v>
      </c>
      <c r="T134" s="95" t="str">
        <f t="shared" ref="T134:T138" si="140">+IF(S134="I","No Aceptable",IF(S134="II","No Aceptable o Aceptable con control especifico",IF(S134="III","Mejorable",IF(S134="IV","Aceptable"))))</f>
        <v>No Aceptable o Aceptable con control especifico</v>
      </c>
      <c r="U134" s="78">
        <v>5</v>
      </c>
      <c r="V134" s="78">
        <v>1</v>
      </c>
      <c r="W134" s="78">
        <v>0</v>
      </c>
      <c r="X134" s="94">
        <f t="shared" si="135"/>
        <v>6</v>
      </c>
      <c r="Y134" s="83" t="s">
        <v>248</v>
      </c>
      <c r="Z134" s="96" t="s">
        <v>97</v>
      </c>
      <c r="AA134" s="76" t="s">
        <v>52</v>
      </c>
      <c r="AB134" s="76" t="s">
        <v>52</v>
      </c>
      <c r="AC134" s="76" t="s">
        <v>52</v>
      </c>
      <c r="AD134" s="106" t="s">
        <v>249</v>
      </c>
      <c r="AE134" s="76" t="s">
        <v>52</v>
      </c>
    </row>
    <row r="135" spans="1:31" ht="69.75" customHeight="1">
      <c r="A135" s="75" t="s">
        <v>40</v>
      </c>
      <c r="B135" s="128" t="s">
        <v>373</v>
      </c>
      <c r="C135" s="85" t="s">
        <v>161</v>
      </c>
      <c r="D135" s="97" t="s">
        <v>250</v>
      </c>
      <c r="E135" s="98" t="s">
        <v>640</v>
      </c>
      <c r="F135" s="97" t="s">
        <v>251</v>
      </c>
      <c r="G135" s="97" t="s">
        <v>45</v>
      </c>
      <c r="H135" s="97" t="s">
        <v>46</v>
      </c>
      <c r="I135" s="97" t="s">
        <v>252</v>
      </c>
      <c r="J135" s="97" t="s">
        <v>48</v>
      </c>
      <c r="K135" s="97" t="s">
        <v>48</v>
      </c>
      <c r="L135" s="97" t="s">
        <v>49</v>
      </c>
      <c r="M135" s="98">
        <v>2</v>
      </c>
      <c r="N135" s="98">
        <v>3</v>
      </c>
      <c r="O135" s="94">
        <f t="shared" si="136"/>
        <v>6</v>
      </c>
      <c r="P135" s="94" t="str">
        <f t="shared" si="137"/>
        <v>Medio (M)</v>
      </c>
      <c r="Q135" s="94">
        <v>25</v>
      </c>
      <c r="R135" s="94">
        <f t="shared" si="138"/>
        <v>150</v>
      </c>
      <c r="S135" s="94" t="str">
        <f t="shared" si="139"/>
        <v>II</v>
      </c>
      <c r="T135" s="95" t="str">
        <f t="shared" si="140"/>
        <v>No Aceptable o Aceptable con control especifico</v>
      </c>
      <c r="U135" s="78">
        <v>5</v>
      </c>
      <c r="V135" s="78">
        <v>1</v>
      </c>
      <c r="W135" s="78">
        <v>0</v>
      </c>
      <c r="X135" s="94">
        <f t="shared" si="135"/>
        <v>6</v>
      </c>
      <c r="Y135" s="83" t="s">
        <v>50</v>
      </c>
      <c r="Z135" s="96" t="s">
        <v>51</v>
      </c>
      <c r="AA135" s="96" t="s">
        <v>52</v>
      </c>
      <c r="AB135" s="97" t="s">
        <v>52</v>
      </c>
      <c r="AC135" s="97" t="s">
        <v>53</v>
      </c>
      <c r="AD135" s="97" t="s">
        <v>253</v>
      </c>
      <c r="AE135" s="97" t="s">
        <v>52</v>
      </c>
    </row>
    <row r="136" spans="1:31" ht="69.75" customHeight="1">
      <c r="A136" s="75" t="s">
        <v>40</v>
      </c>
      <c r="B136" s="128" t="s">
        <v>373</v>
      </c>
      <c r="C136" s="85" t="s">
        <v>161</v>
      </c>
      <c r="D136" s="76" t="s">
        <v>357</v>
      </c>
      <c r="E136" s="98" t="s">
        <v>640</v>
      </c>
      <c r="F136" s="76" t="s">
        <v>213</v>
      </c>
      <c r="G136" s="76" t="s">
        <v>77</v>
      </c>
      <c r="H136" s="76" t="s">
        <v>78</v>
      </c>
      <c r="I136" s="76" t="s">
        <v>79</v>
      </c>
      <c r="J136" s="76" t="s">
        <v>48</v>
      </c>
      <c r="K136" s="76" t="s">
        <v>48</v>
      </c>
      <c r="L136" s="76" t="s">
        <v>48</v>
      </c>
      <c r="M136" s="98">
        <v>2</v>
      </c>
      <c r="N136" s="98">
        <v>2</v>
      </c>
      <c r="O136" s="94">
        <f t="shared" si="136"/>
        <v>4</v>
      </c>
      <c r="P136" s="94" t="str">
        <f t="shared" si="137"/>
        <v>Bajo (B)</v>
      </c>
      <c r="Q136" s="94">
        <v>25</v>
      </c>
      <c r="R136" s="94">
        <f t="shared" si="138"/>
        <v>100</v>
      </c>
      <c r="S136" s="94" t="str">
        <f t="shared" si="139"/>
        <v>III</v>
      </c>
      <c r="T136" s="95" t="str">
        <f t="shared" si="140"/>
        <v>Mejorable</v>
      </c>
      <c r="U136" s="78">
        <v>5</v>
      </c>
      <c r="V136" s="78">
        <v>1</v>
      </c>
      <c r="W136" s="78">
        <v>0</v>
      </c>
      <c r="X136" s="94">
        <f t="shared" si="135"/>
        <v>6</v>
      </c>
      <c r="Y136" s="83" t="s">
        <v>50</v>
      </c>
      <c r="Z136" s="85" t="s">
        <v>214</v>
      </c>
      <c r="AA136" s="76" t="s">
        <v>81</v>
      </c>
      <c r="AB136" s="76" t="s">
        <v>82</v>
      </c>
      <c r="AC136" s="76" t="s">
        <v>81</v>
      </c>
      <c r="AD136" s="76" t="s">
        <v>358</v>
      </c>
      <c r="AE136" s="76" t="s">
        <v>81</v>
      </c>
    </row>
    <row r="137" spans="1:31" ht="69.75" customHeight="1">
      <c r="A137" s="75" t="s">
        <v>40</v>
      </c>
      <c r="B137" s="128" t="s">
        <v>373</v>
      </c>
      <c r="C137" s="85" t="s">
        <v>161</v>
      </c>
      <c r="D137" s="76" t="s">
        <v>162</v>
      </c>
      <c r="E137" s="98" t="s">
        <v>640</v>
      </c>
      <c r="F137" s="76" t="s">
        <v>162</v>
      </c>
      <c r="G137" s="96" t="s">
        <v>60</v>
      </c>
      <c r="H137" s="96" t="s">
        <v>163</v>
      </c>
      <c r="I137" s="96" t="s">
        <v>164</v>
      </c>
      <c r="J137" s="96" t="s">
        <v>165</v>
      </c>
      <c r="K137" s="96" t="s">
        <v>166</v>
      </c>
      <c r="L137" s="76" t="s">
        <v>48</v>
      </c>
      <c r="M137" s="98">
        <v>2</v>
      </c>
      <c r="N137" s="98">
        <v>2</v>
      </c>
      <c r="O137" s="94">
        <f t="shared" si="136"/>
        <v>4</v>
      </c>
      <c r="P137" s="94" t="str">
        <f t="shared" si="137"/>
        <v>Bajo (B)</v>
      </c>
      <c r="Q137" s="94">
        <v>25</v>
      </c>
      <c r="R137" s="94">
        <f t="shared" si="138"/>
        <v>100</v>
      </c>
      <c r="S137" s="94" t="str">
        <f t="shared" si="139"/>
        <v>III</v>
      </c>
      <c r="T137" s="95" t="str">
        <f t="shared" si="140"/>
        <v>Mejorable</v>
      </c>
      <c r="U137" s="78">
        <v>5</v>
      </c>
      <c r="V137" s="78">
        <v>1</v>
      </c>
      <c r="W137" s="78">
        <v>0</v>
      </c>
      <c r="X137" s="94">
        <f t="shared" si="135"/>
        <v>6</v>
      </c>
      <c r="Y137" s="83" t="s">
        <v>167</v>
      </c>
      <c r="Z137" s="85" t="s">
        <v>168</v>
      </c>
      <c r="AA137" s="76" t="s">
        <v>81</v>
      </c>
      <c r="AB137" s="76" t="s">
        <v>82</v>
      </c>
      <c r="AC137" s="76" t="s">
        <v>169</v>
      </c>
      <c r="AD137" s="76" t="s">
        <v>170</v>
      </c>
      <c r="AE137" s="76" t="s">
        <v>81</v>
      </c>
    </row>
    <row r="138" spans="1:31" ht="69.75" customHeight="1">
      <c r="A138" s="75" t="s">
        <v>40</v>
      </c>
      <c r="B138" s="147" t="s">
        <v>374</v>
      </c>
      <c r="C138" s="85" t="s">
        <v>161</v>
      </c>
      <c r="D138" s="85" t="s">
        <v>229</v>
      </c>
      <c r="E138" s="98" t="s">
        <v>640</v>
      </c>
      <c r="F138" s="97" t="s">
        <v>370</v>
      </c>
      <c r="G138" s="97" t="s">
        <v>77</v>
      </c>
      <c r="H138" s="97" t="s">
        <v>299</v>
      </c>
      <c r="I138" s="97" t="s">
        <v>154</v>
      </c>
      <c r="J138" s="85" t="s">
        <v>48</v>
      </c>
      <c r="K138" s="97" t="s">
        <v>301</v>
      </c>
      <c r="L138" s="85" t="s">
        <v>48</v>
      </c>
      <c r="M138" s="98">
        <v>2</v>
      </c>
      <c r="N138" s="98">
        <v>3</v>
      </c>
      <c r="O138" s="94">
        <f t="shared" si="136"/>
        <v>6</v>
      </c>
      <c r="P138" s="94" t="str">
        <f t="shared" si="137"/>
        <v>Medio (M)</v>
      </c>
      <c r="Q138" s="94">
        <v>60</v>
      </c>
      <c r="R138" s="94">
        <f t="shared" si="138"/>
        <v>360</v>
      </c>
      <c r="S138" s="94" t="str">
        <f t="shared" si="139"/>
        <v>II</v>
      </c>
      <c r="T138" s="95" t="str">
        <f t="shared" si="140"/>
        <v>No Aceptable o Aceptable con control especifico</v>
      </c>
      <c r="U138" s="78">
        <v>5</v>
      </c>
      <c r="V138" s="78">
        <v>1</v>
      </c>
      <c r="W138" s="78">
        <v>0</v>
      </c>
      <c r="X138" s="94">
        <f t="shared" ref="X138:X142" si="141">SUM(U138:W138)</f>
        <v>6</v>
      </c>
      <c r="Y138" s="83" t="s">
        <v>155</v>
      </c>
      <c r="Z138" s="96" t="s">
        <v>303</v>
      </c>
      <c r="AA138" s="96" t="s">
        <v>52</v>
      </c>
      <c r="AB138" s="97" t="s">
        <v>52</v>
      </c>
      <c r="AC138" s="97" t="s">
        <v>304</v>
      </c>
      <c r="AD138" s="97" t="s">
        <v>371</v>
      </c>
      <c r="AE138" s="97" t="s">
        <v>52</v>
      </c>
    </row>
    <row r="139" spans="1:31" ht="69.75" customHeight="1">
      <c r="A139" s="75" t="s">
        <v>40</v>
      </c>
      <c r="B139" s="147" t="s">
        <v>374</v>
      </c>
      <c r="C139" s="85" t="s">
        <v>161</v>
      </c>
      <c r="D139" s="85" t="s">
        <v>229</v>
      </c>
      <c r="E139" s="98" t="s">
        <v>640</v>
      </c>
      <c r="F139" s="76" t="s">
        <v>247</v>
      </c>
      <c r="G139" s="85" t="s">
        <v>93</v>
      </c>
      <c r="H139" s="85" t="s">
        <v>226</v>
      </c>
      <c r="I139" s="85" t="s">
        <v>227</v>
      </c>
      <c r="J139" s="85" t="s">
        <v>48</v>
      </c>
      <c r="K139" s="85" t="s">
        <v>48</v>
      </c>
      <c r="L139" s="85" t="s">
        <v>48</v>
      </c>
      <c r="M139" s="86">
        <v>2</v>
      </c>
      <c r="N139" s="86">
        <v>3</v>
      </c>
      <c r="O139" s="94">
        <f t="shared" ref="O139:O143" si="142">+M139*N139</f>
        <v>6</v>
      </c>
      <c r="P139" s="94" t="str">
        <f t="shared" ref="P139:P143" si="143">+IF(O139&gt;=24,"Muy Alto (MA)",IF(O139&gt;=10,"Alto (A)",IF(O139&gt;=6,"Medio (M)",IF(O139&gt;=2,"Bajo (B)"))))</f>
        <v>Medio (M)</v>
      </c>
      <c r="Q139" s="94">
        <v>25</v>
      </c>
      <c r="R139" s="94">
        <f t="shared" ref="R139:R143" si="144">+O139*Q139</f>
        <v>150</v>
      </c>
      <c r="S139" s="94" t="str">
        <f t="shared" ref="S139:S143" si="145">IF(R139&lt;=20,"IV",IF(R139&gt;=600,"I",IF(R139&gt;=150,"II",IF(R139&gt;=40,"III",IF(R139&gt;=20,"IV")*IF(R139&lt;=20,"IV")))))</f>
        <v>II</v>
      </c>
      <c r="T139" s="95" t="str">
        <f t="shared" ref="T139:T143" si="146">+IF(S139="I","No Aceptable",IF(S139="II","No Aceptable o Aceptable con control especifico",IF(S139="III","Mejorable",IF(S139="IV","Aceptable"))))</f>
        <v>No Aceptable o Aceptable con control especifico</v>
      </c>
      <c r="U139" s="78">
        <v>5</v>
      </c>
      <c r="V139" s="78">
        <v>1</v>
      </c>
      <c r="W139" s="78">
        <v>0</v>
      </c>
      <c r="X139" s="94">
        <f t="shared" si="141"/>
        <v>6</v>
      </c>
      <c r="Y139" s="83" t="s">
        <v>248</v>
      </c>
      <c r="Z139" s="96" t="s">
        <v>97</v>
      </c>
      <c r="AA139" s="76" t="s">
        <v>52</v>
      </c>
      <c r="AB139" s="76" t="s">
        <v>52</v>
      </c>
      <c r="AC139" s="76" t="s">
        <v>52</v>
      </c>
      <c r="AD139" s="106" t="s">
        <v>249</v>
      </c>
      <c r="AE139" s="76" t="s">
        <v>52</v>
      </c>
    </row>
    <row r="140" spans="1:31" ht="69.75" customHeight="1">
      <c r="A140" s="75" t="s">
        <v>40</v>
      </c>
      <c r="B140" s="147" t="s">
        <v>374</v>
      </c>
      <c r="C140" s="85" t="s">
        <v>161</v>
      </c>
      <c r="D140" s="97" t="s">
        <v>250</v>
      </c>
      <c r="E140" s="98" t="s">
        <v>640</v>
      </c>
      <c r="F140" s="97" t="s">
        <v>251</v>
      </c>
      <c r="G140" s="97" t="s">
        <v>45</v>
      </c>
      <c r="H140" s="97" t="s">
        <v>46</v>
      </c>
      <c r="I140" s="97" t="s">
        <v>252</v>
      </c>
      <c r="J140" s="97" t="s">
        <v>48</v>
      </c>
      <c r="K140" s="97" t="s">
        <v>48</v>
      </c>
      <c r="L140" s="97" t="s">
        <v>49</v>
      </c>
      <c r="M140" s="98">
        <v>2</v>
      </c>
      <c r="N140" s="98">
        <v>3</v>
      </c>
      <c r="O140" s="94">
        <f t="shared" si="142"/>
        <v>6</v>
      </c>
      <c r="P140" s="94" t="str">
        <f t="shared" si="143"/>
        <v>Medio (M)</v>
      </c>
      <c r="Q140" s="94">
        <v>25</v>
      </c>
      <c r="R140" s="94">
        <f t="shared" si="144"/>
        <v>150</v>
      </c>
      <c r="S140" s="94" t="str">
        <f t="shared" si="145"/>
        <v>II</v>
      </c>
      <c r="T140" s="95" t="str">
        <f t="shared" si="146"/>
        <v>No Aceptable o Aceptable con control especifico</v>
      </c>
      <c r="U140" s="78">
        <v>5</v>
      </c>
      <c r="V140" s="78">
        <v>1</v>
      </c>
      <c r="W140" s="78">
        <v>0</v>
      </c>
      <c r="X140" s="94">
        <f t="shared" si="141"/>
        <v>6</v>
      </c>
      <c r="Y140" s="83" t="s">
        <v>50</v>
      </c>
      <c r="Z140" s="96" t="s">
        <v>51</v>
      </c>
      <c r="AA140" s="96" t="s">
        <v>52</v>
      </c>
      <c r="AB140" s="97" t="s">
        <v>52</v>
      </c>
      <c r="AC140" s="97" t="s">
        <v>53</v>
      </c>
      <c r="AD140" s="97" t="s">
        <v>253</v>
      </c>
      <c r="AE140" s="97" t="s">
        <v>52</v>
      </c>
    </row>
    <row r="141" spans="1:31" ht="69.75" customHeight="1">
      <c r="A141" s="75" t="s">
        <v>40</v>
      </c>
      <c r="B141" s="147" t="s">
        <v>374</v>
      </c>
      <c r="C141" s="85" t="s">
        <v>161</v>
      </c>
      <c r="D141" s="76" t="s">
        <v>357</v>
      </c>
      <c r="E141" s="98" t="s">
        <v>640</v>
      </c>
      <c r="F141" s="76" t="s">
        <v>213</v>
      </c>
      <c r="G141" s="76" t="s">
        <v>77</v>
      </c>
      <c r="H141" s="76" t="s">
        <v>78</v>
      </c>
      <c r="I141" s="76" t="s">
        <v>79</v>
      </c>
      <c r="J141" s="76" t="s">
        <v>48</v>
      </c>
      <c r="K141" s="76" t="s">
        <v>48</v>
      </c>
      <c r="L141" s="76" t="s">
        <v>48</v>
      </c>
      <c r="M141" s="98">
        <v>2</v>
      </c>
      <c r="N141" s="98">
        <v>2</v>
      </c>
      <c r="O141" s="94">
        <f t="shared" si="142"/>
        <v>4</v>
      </c>
      <c r="P141" s="94" t="str">
        <f t="shared" si="143"/>
        <v>Bajo (B)</v>
      </c>
      <c r="Q141" s="94">
        <v>25</v>
      </c>
      <c r="R141" s="94">
        <f t="shared" si="144"/>
        <v>100</v>
      </c>
      <c r="S141" s="94" t="str">
        <f t="shared" si="145"/>
        <v>III</v>
      </c>
      <c r="T141" s="95" t="str">
        <f t="shared" si="146"/>
        <v>Mejorable</v>
      </c>
      <c r="U141" s="78">
        <v>5</v>
      </c>
      <c r="V141" s="78">
        <v>1</v>
      </c>
      <c r="W141" s="78">
        <v>0</v>
      </c>
      <c r="X141" s="94">
        <f t="shared" si="141"/>
        <v>6</v>
      </c>
      <c r="Y141" s="83" t="s">
        <v>50</v>
      </c>
      <c r="Z141" s="85" t="s">
        <v>214</v>
      </c>
      <c r="AA141" s="76" t="s">
        <v>81</v>
      </c>
      <c r="AB141" s="76" t="s">
        <v>82</v>
      </c>
      <c r="AC141" s="76" t="s">
        <v>81</v>
      </c>
      <c r="AD141" s="76" t="s">
        <v>358</v>
      </c>
      <c r="AE141" s="76" t="s">
        <v>81</v>
      </c>
    </row>
    <row r="142" spans="1:31" ht="69.75" customHeight="1">
      <c r="A142" s="75" t="s">
        <v>40</v>
      </c>
      <c r="B142" s="147" t="s">
        <v>374</v>
      </c>
      <c r="C142" s="85" t="s">
        <v>161</v>
      </c>
      <c r="D142" s="76" t="s">
        <v>162</v>
      </c>
      <c r="E142" s="98" t="s">
        <v>640</v>
      </c>
      <c r="F142" s="76" t="s">
        <v>162</v>
      </c>
      <c r="G142" s="96" t="s">
        <v>60</v>
      </c>
      <c r="H142" s="96" t="s">
        <v>163</v>
      </c>
      <c r="I142" s="96" t="s">
        <v>164</v>
      </c>
      <c r="J142" s="96" t="s">
        <v>165</v>
      </c>
      <c r="K142" s="96" t="s">
        <v>166</v>
      </c>
      <c r="L142" s="76" t="s">
        <v>48</v>
      </c>
      <c r="M142" s="98">
        <v>2</v>
      </c>
      <c r="N142" s="98">
        <v>2</v>
      </c>
      <c r="O142" s="94">
        <f t="shared" si="142"/>
        <v>4</v>
      </c>
      <c r="P142" s="94" t="str">
        <f t="shared" si="143"/>
        <v>Bajo (B)</v>
      </c>
      <c r="Q142" s="94">
        <v>25</v>
      </c>
      <c r="R142" s="94">
        <f t="shared" si="144"/>
        <v>100</v>
      </c>
      <c r="S142" s="94" t="str">
        <f t="shared" si="145"/>
        <v>III</v>
      </c>
      <c r="T142" s="95" t="str">
        <f t="shared" si="146"/>
        <v>Mejorable</v>
      </c>
      <c r="U142" s="78">
        <v>5</v>
      </c>
      <c r="V142" s="78">
        <v>1</v>
      </c>
      <c r="W142" s="78">
        <v>0</v>
      </c>
      <c r="X142" s="94">
        <f t="shared" si="141"/>
        <v>6</v>
      </c>
      <c r="Y142" s="83" t="s">
        <v>167</v>
      </c>
      <c r="Z142" s="85" t="s">
        <v>168</v>
      </c>
      <c r="AA142" s="76" t="s">
        <v>81</v>
      </c>
      <c r="AB142" s="76" t="s">
        <v>82</v>
      </c>
      <c r="AC142" s="76" t="s">
        <v>169</v>
      </c>
      <c r="AD142" s="76" t="s">
        <v>170</v>
      </c>
      <c r="AE142" s="76" t="s">
        <v>81</v>
      </c>
    </row>
    <row r="143" spans="1:31" ht="69.75" customHeight="1">
      <c r="A143" s="75" t="s">
        <v>40</v>
      </c>
      <c r="B143" s="122" t="s">
        <v>375</v>
      </c>
      <c r="C143" s="85" t="s">
        <v>161</v>
      </c>
      <c r="D143" s="85" t="s">
        <v>229</v>
      </c>
      <c r="E143" s="98" t="s">
        <v>640</v>
      </c>
      <c r="F143" s="97" t="s">
        <v>370</v>
      </c>
      <c r="G143" s="97" t="s">
        <v>77</v>
      </c>
      <c r="H143" s="97" t="s">
        <v>299</v>
      </c>
      <c r="I143" s="97" t="s">
        <v>154</v>
      </c>
      <c r="J143" s="85" t="s">
        <v>48</v>
      </c>
      <c r="K143" s="97" t="s">
        <v>301</v>
      </c>
      <c r="L143" s="85" t="s">
        <v>48</v>
      </c>
      <c r="M143" s="98">
        <v>2</v>
      </c>
      <c r="N143" s="98">
        <v>3</v>
      </c>
      <c r="O143" s="94">
        <f t="shared" si="142"/>
        <v>6</v>
      </c>
      <c r="P143" s="94" t="str">
        <f t="shared" si="143"/>
        <v>Medio (M)</v>
      </c>
      <c r="Q143" s="94">
        <v>60</v>
      </c>
      <c r="R143" s="94">
        <f t="shared" si="144"/>
        <v>360</v>
      </c>
      <c r="S143" s="94" t="str">
        <f t="shared" si="145"/>
        <v>II</v>
      </c>
      <c r="T143" s="95" t="str">
        <f t="shared" si="146"/>
        <v>No Aceptable o Aceptable con control especifico</v>
      </c>
      <c r="U143" s="78">
        <v>5</v>
      </c>
      <c r="V143" s="78">
        <v>2</v>
      </c>
      <c r="W143" s="78">
        <v>0</v>
      </c>
      <c r="X143" s="94">
        <f t="shared" ref="X143:X147" si="147">SUM(U143:W143)</f>
        <v>7</v>
      </c>
      <c r="Y143" s="83" t="s">
        <v>155</v>
      </c>
      <c r="Z143" s="96" t="s">
        <v>303</v>
      </c>
      <c r="AA143" s="96" t="s">
        <v>52</v>
      </c>
      <c r="AB143" s="97" t="s">
        <v>52</v>
      </c>
      <c r="AC143" s="97" t="s">
        <v>304</v>
      </c>
      <c r="AD143" s="97" t="s">
        <v>371</v>
      </c>
      <c r="AE143" s="97" t="s">
        <v>52</v>
      </c>
    </row>
    <row r="144" spans="1:31" ht="69.75" customHeight="1">
      <c r="A144" s="75" t="s">
        <v>40</v>
      </c>
      <c r="B144" s="122" t="s">
        <v>375</v>
      </c>
      <c r="C144" s="85" t="s">
        <v>161</v>
      </c>
      <c r="D144" s="85" t="s">
        <v>229</v>
      </c>
      <c r="E144" s="98" t="s">
        <v>640</v>
      </c>
      <c r="F144" s="76" t="s">
        <v>247</v>
      </c>
      <c r="G144" s="85" t="s">
        <v>93</v>
      </c>
      <c r="H144" s="85" t="s">
        <v>226</v>
      </c>
      <c r="I144" s="85" t="s">
        <v>227</v>
      </c>
      <c r="J144" s="85" t="s">
        <v>48</v>
      </c>
      <c r="K144" s="85" t="s">
        <v>48</v>
      </c>
      <c r="L144" s="85" t="s">
        <v>48</v>
      </c>
      <c r="M144" s="86">
        <v>2</v>
      </c>
      <c r="N144" s="86">
        <v>3</v>
      </c>
      <c r="O144" s="94">
        <f t="shared" ref="O144:O148" si="148">+M144*N144</f>
        <v>6</v>
      </c>
      <c r="P144" s="94" t="str">
        <f t="shared" ref="P144:P148" si="149">+IF(O144&gt;=24,"Muy Alto (MA)",IF(O144&gt;=10,"Alto (A)",IF(O144&gt;=6,"Medio (M)",IF(O144&gt;=2,"Bajo (B)"))))</f>
        <v>Medio (M)</v>
      </c>
      <c r="Q144" s="94">
        <v>25</v>
      </c>
      <c r="R144" s="94">
        <f t="shared" ref="R144:R148" si="150">+O144*Q144</f>
        <v>150</v>
      </c>
      <c r="S144" s="94" t="str">
        <f t="shared" ref="S144:S148" si="151">IF(R144&lt;=20,"IV",IF(R144&gt;=600,"I",IF(R144&gt;=150,"II",IF(R144&gt;=40,"III",IF(R144&gt;=20,"IV")*IF(R144&lt;=20,"IV")))))</f>
        <v>II</v>
      </c>
      <c r="T144" s="95" t="str">
        <f t="shared" ref="T144:T148" si="152">+IF(S144="I","No Aceptable",IF(S144="II","No Aceptable o Aceptable con control especifico",IF(S144="III","Mejorable",IF(S144="IV","Aceptable"))))</f>
        <v>No Aceptable o Aceptable con control especifico</v>
      </c>
      <c r="U144" s="78">
        <v>5</v>
      </c>
      <c r="V144" s="78">
        <v>2</v>
      </c>
      <c r="W144" s="78">
        <v>0</v>
      </c>
      <c r="X144" s="94">
        <f t="shared" si="147"/>
        <v>7</v>
      </c>
      <c r="Y144" s="83" t="s">
        <v>248</v>
      </c>
      <c r="Z144" s="96" t="s">
        <v>97</v>
      </c>
      <c r="AA144" s="76" t="s">
        <v>52</v>
      </c>
      <c r="AB144" s="76" t="s">
        <v>52</v>
      </c>
      <c r="AC144" s="76" t="s">
        <v>52</v>
      </c>
      <c r="AD144" s="106" t="s">
        <v>249</v>
      </c>
      <c r="AE144" s="76" t="s">
        <v>52</v>
      </c>
    </row>
    <row r="145" spans="1:31" ht="69.75" customHeight="1">
      <c r="A145" s="75" t="s">
        <v>40</v>
      </c>
      <c r="B145" s="122" t="s">
        <v>375</v>
      </c>
      <c r="C145" s="85" t="s">
        <v>161</v>
      </c>
      <c r="D145" s="97" t="s">
        <v>250</v>
      </c>
      <c r="E145" s="98" t="s">
        <v>640</v>
      </c>
      <c r="F145" s="97" t="s">
        <v>251</v>
      </c>
      <c r="G145" s="97" t="s">
        <v>45</v>
      </c>
      <c r="H145" s="97" t="s">
        <v>46</v>
      </c>
      <c r="I145" s="97" t="s">
        <v>252</v>
      </c>
      <c r="J145" s="97" t="s">
        <v>48</v>
      </c>
      <c r="K145" s="97" t="s">
        <v>48</v>
      </c>
      <c r="L145" s="97" t="s">
        <v>49</v>
      </c>
      <c r="M145" s="98">
        <v>2</v>
      </c>
      <c r="N145" s="98">
        <v>3</v>
      </c>
      <c r="O145" s="94">
        <f t="shared" si="148"/>
        <v>6</v>
      </c>
      <c r="P145" s="94" t="str">
        <f t="shared" si="149"/>
        <v>Medio (M)</v>
      </c>
      <c r="Q145" s="94">
        <v>25</v>
      </c>
      <c r="R145" s="94">
        <f t="shared" si="150"/>
        <v>150</v>
      </c>
      <c r="S145" s="94" t="str">
        <f t="shared" si="151"/>
        <v>II</v>
      </c>
      <c r="T145" s="95" t="str">
        <f t="shared" si="152"/>
        <v>No Aceptable o Aceptable con control especifico</v>
      </c>
      <c r="U145" s="78">
        <v>5</v>
      </c>
      <c r="V145" s="78">
        <v>2</v>
      </c>
      <c r="W145" s="78">
        <v>0</v>
      </c>
      <c r="X145" s="94">
        <f t="shared" si="147"/>
        <v>7</v>
      </c>
      <c r="Y145" s="83" t="s">
        <v>50</v>
      </c>
      <c r="Z145" s="96" t="s">
        <v>51</v>
      </c>
      <c r="AA145" s="96" t="s">
        <v>52</v>
      </c>
      <c r="AB145" s="97" t="s">
        <v>52</v>
      </c>
      <c r="AC145" s="97" t="s">
        <v>53</v>
      </c>
      <c r="AD145" s="97" t="s">
        <v>253</v>
      </c>
      <c r="AE145" s="97" t="s">
        <v>52</v>
      </c>
    </row>
    <row r="146" spans="1:31" ht="69.75" customHeight="1">
      <c r="A146" s="75" t="s">
        <v>40</v>
      </c>
      <c r="B146" s="122" t="s">
        <v>375</v>
      </c>
      <c r="C146" s="85" t="s">
        <v>161</v>
      </c>
      <c r="D146" s="76" t="s">
        <v>357</v>
      </c>
      <c r="E146" s="98" t="s">
        <v>640</v>
      </c>
      <c r="F146" s="76" t="s">
        <v>213</v>
      </c>
      <c r="G146" s="76" t="s">
        <v>77</v>
      </c>
      <c r="H146" s="76" t="s">
        <v>78</v>
      </c>
      <c r="I146" s="76" t="s">
        <v>79</v>
      </c>
      <c r="J146" s="76" t="s">
        <v>48</v>
      </c>
      <c r="K146" s="76" t="s">
        <v>48</v>
      </c>
      <c r="L146" s="76" t="s">
        <v>48</v>
      </c>
      <c r="M146" s="98">
        <v>2</v>
      </c>
      <c r="N146" s="98">
        <v>2</v>
      </c>
      <c r="O146" s="94">
        <f t="shared" si="148"/>
        <v>4</v>
      </c>
      <c r="P146" s="94" t="str">
        <f t="shared" si="149"/>
        <v>Bajo (B)</v>
      </c>
      <c r="Q146" s="94">
        <v>25</v>
      </c>
      <c r="R146" s="94">
        <f t="shared" si="150"/>
        <v>100</v>
      </c>
      <c r="S146" s="94" t="str">
        <f t="shared" si="151"/>
        <v>III</v>
      </c>
      <c r="T146" s="95" t="str">
        <f t="shared" si="152"/>
        <v>Mejorable</v>
      </c>
      <c r="U146" s="78">
        <v>5</v>
      </c>
      <c r="V146" s="78">
        <v>2</v>
      </c>
      <c r="W146" s="78">
        <v>0</v>
      </c>
      <c r="X146" s="94">
        <f t="shared" si="147"/>
        <v>7</v>
      </c>
      <c r="Y146" s="83" t="s">
        <v>50</v>
      </c>
      <c r="Z146" s="85" t="s">
        <v>214</v>
      </c>
      <c r="AA146" s="76" t="s">
        <v>81</v>
      </c>
      <c r="AB146" s="76" t="s">
        <v>82</v>
      </c>
      <c r="AC146" s="76" t="s">
        <v>81</v>
      </c>
      <c r="AD146" s="76" t="s">
        <v>358</v>
      </c>
      <c r="AE146" s="76" t="s">
        <v>81</v>
      </c>
    </row>
    <row r="147" spans="1:31" ht="69.75" customHeight="1">
      <c r="A147" s="75" t="s">
        <v>40</v>
      </c>
      <c r="B147" s="122" t="s">
        <v>375</v>
      </c>
      <c r="C147" s="85" t="s">
        <v>161</v>
      </c>
      <c r="D147" s="76" t="s">
        <v>162</v>
      </c>
      <c r="E147" s="98" t="s">
        <v>640</v>
      </c>
      <c r="F147" s="76" t="s">
        <v>162</v>
      </c>
      <c r="G147" s="96" t="s">
        <v>60</v>
      </c>
      <c r="H147" s="96" t="s">
        <v>163</v>
      </c>
      <c r="I147" s="96" t="s">
        <v>164</v>
      </c>
      <c r="J147" s="96" t="s">
        <v>165</v>
      </c>
      <c r="K147" s="96" t="s">
        <v>166</v>
      </c>
      <c r="L147" s="76" t="s">
        <v>48</v>
      </c>
      <c r="M147" s="98">
        <v>2</v>
      </c>
      <c r="N147" s="98">
        <v>2</v>
      </c>
      <c r="O147" s="94">
        <f t="shared" si="148"/>
        <v>4</v>
      </c>
      <c r="P147" s="94" t="str">
        <f t="shared" si="149"/>
        <v>Bajo (B)</v>
      </c>
      <c r="Q147" s="94">
        <v>25</v>
      </c>
      <c r="R147" s="94">
        <f t="shared" si="150"/>
        <v>100</v>
      </c>
      <c r="S147" s="94" t="str">
        <f t="shared" si="151"/>
        <v>III</v>
      </c>
      <c r="T147" s="95" t="str">
        <f t="shared" si="152"/>
        <v>Mejorable</v>
      </c>
      <c r="U147" s="78">
        <v>5</v>
      </c>
      <c r="V147" s="78">
        <v>2</v>
      </c>
      <c r="W147" s="78">
        <v>0</v>
      </c>
      <c r="X147" s="94">
        <f t="shared" si="147"/>
        <v>7</v>
      </c>
      <c r="Y147" s="83" t="s">
        <v>167</v>
      </c>
      <c r="Z147" s="85" t="s">
        <v>168</v>
      </c>
      <c r="AA147" s="76" t="s">
        <v>81</v>
      </c>
      <c r="AB147" s="76" t="s">
        <v>82</v>
      </c>
      <c r="AC147" s="76" t="s">
        <v>169</v>
      </c>
      <c r="AD147" s="76" t="s">
        <v>170</v>
      </c>
      <c r="AE147" s="76" t="s">
        <v>81</v>
      </c>
    </row>
    <row r="148" spans="1:31" ht="69.75" customHeight="1">
      <c r="A148" s="75" t="s">
        <v>40</v>
      </c>
      <c r="B148" s="150" t="s">
        <v>376</v>
      </c>
      <c r="C148" s="85" t="s">
        <v>161</v>
      </c>
      <c r="D148" s="85" t="s">
        <v>229</v>
      </c>
      <c r="E148" s="98" t="s">
        <v>640</v>
      </c>
      <c r="F148" s="97" t="s">
        <v>370</v>
      </c>
      <c r="G148" s="97" t="s">
        <v>77</v>
      </c>
      <c r="H148" s="97" t="s">
        <v>299</v>
      </c>
      <c r="I148" s="97" t="s">
        <v>154</v>
      </c>
      <c r="J148" s="85" t="s">
        <v>48</v>
      </c>
      <c r="K148" s="97" t="s">
        <v>301</v>
      </c>
      <c r="L148" s="85" t="s">
        <v>48</v>
      </c>
      <c r="M148" s="98">
        <v>2</v>
      </c>
      <c r="N148" s="98">
        <v>3</v>
      </c>
      <c r="O148" s="94">
        <f t="shared" si="148"/>
        <v>6</v>
      </c>
      <c r="P148" s="94" t="str">
        <f t="shared" si="149"/>
        <v>Medio (M)</v>
      </c>
      <c r="Q148" s="94">
        <v>60</v>
      </c>
      <c r="R148" s="94">
        <f t="shared" si="150"/>
        <v>360</v>
      </c>
      <c r="S148" s="94" t="str">
        <f t="shared" si="151"/>
        <v>II</v>
      </c>
      <c r="T148" s="95" t="str">
        <f t="shared" si="152"/>
        <v>No Aceptable o Aceptable con control especifico</v>
      </c>
      <c r="U148" s="78">
        <v>5</v>
      </c>
      <c r="V148" s="78">
        <v>0</v>
      </c>
      <c r="W148" s="78">
        <v>0</v>
      </c>
      <c r="X148" s="94">
        <f t="shared" ref="X148:X152" si="153">SUM(U148:W148)</f>
        <v>5</v>
      </c>
      <c r="Y148" s="83" t="s">
        <v>155</v>
      </c>
      <c r="Z148" s="96" t="s">
        <v>303</v>
      </c>
      <c r="AA148" s="96" t="s">
        <v>52</v>
      </c>
      <c r="AB148" s="97" t="s">
        <v>52</v>
      </c>
      <c r="AC148" s="97" t="s">
        <v>304</v>
      </c>
      <c r="AD148" s="97" t="s">
        <v>371</v>
      </c>
      <c r="AE148" s="97" t="s">
        <v>52</v>
      </c>
    </row>
    <row r="149" spans="1:31" ht="69.75" customHeight="1">
      <c r="A149" s="75" t="s">
        <v>40</v>
      </c>
      <c r="B149" s="150" t="s">
        <v>376</v>
      </c>
      <c r="C149" s="85" t="s">
        <v>161</v>
      </c>
      <c r="D149" s="85" t="s">
        <v>229</v>
      </c>
      <c r="E149" s="98" t="s">
        <v>640</v>
      </c>
      <c r="F149" s="76" t="s">
        <v>247</v>
      </c>
      <c r="G149" s="85" t="s">
        <v>93</v>
      </c>
      <c r="H149" s="85" t="s">
        <v>226</v>
      </c>
      <c r="I149" s="85" t="s">
        <v>227</v>
      </c>
      <c r="J149" s="85" t="s">
        <v>48</v>
      </c>
      <c r="K149" s="85" t="s">
        <v>48</v>
      </c>
      <c r="L149" s="85" t="s">
        <v>48</v>
      </c>
      <c r="M149" s="86">
        <v>2</v>
      </c>
      <c r="N149" s="86">
        <v>3</v>
      </c>
      <c r="O149" s="94">
        <f t="shared" ref="O149:O152" si="154">+M149*N149</f>
        <v>6</v>
      </c>
      <c r="P149" s="94" t="str">
        <f t="shared" ref="P149:P152" si="155">+IF(O149&gt;=24,"Muy Alto (MA)",IF(O149&gt;=10,"Alto (A)",IF(O149&gt;=6,"Medio (M)",IF(O149&gt;=2,"Bajo (B)"))))</f>
        <v>Medio (M)</v>
      </c>
      <c r="Q149" s="94">
        <v>25</v>
      </c>
      <c r="R149" s="94">
        <f t="shared" ref="R149:R152" si="156">+O149*Q149</f>
        <v>150</v>
      </c>
      <c r="S149" s="94" t="str">
        <f t="shared" ref="S149:S152" si="157">IF(R149&lt;=20,"IV",IF(R149&gt;=600,"I",IF(R149&gt;=150,"II",IF(R149&gt;=40,"III",IF(R149&gt;=20,"IV")*IF(R149&lt;=20,"IV")))))</f>
        <v>II</v>
      </c>
      <c r="T149" s="95" t="str">
        <f t="shared" ref="T149:T152" si="158">+IF(S149="I","No Aceptable",IF(S149="II","No Aceptable o Aceptable con control especifico",IF(S149="III","Mejorable",IF(S149="IV","Aceptable"))))</f>
        <v>No Aceptable o Aceptable con control especifico</v>
      </c>
      <c r="U149" s="78">
        <v>5</v>
      </c>
      <c r="V149" s="78">
        <v>0</v>
      </c>
      <c r="W149" s="78">
        <v>0</v>
      </c>
      <c r="X149" s="94">
        <f t="shared" si="153"/>
        <v>5</v>
      </c>
      <c r="Y149" s="83" t="s">
        <v>248</v>
      </c>
      <c r="Z149" s="96" t="s">
        <v>97</v>
      </c>
      <c r="AA149" s="76" t="s">
        <v>52</v>
      </c>
      <c r="AB149" s="76" t="s">
        <v>52</v>
      </c>
      <c r="AC149" s="76" t="s">
        <v>52</v>
      </c>
      <c r="AD149" s="106" t="s">
        <v>249</v>
      </c>
      <c r="AE149" s="76" t="s">
        <v>52</v>
      </c>
    </row>
    <row r="150" spans="1:31" ht="69.75" customHeight="1">
      <c r="A150" s="75" t="s">
        <v>40</v>
      </c>
      <c r="B150" s="150" t="s">
        <v>376</v>
      </c>
      <c r="C150" s="85" t="s">
        <v>161</v>
      </c>
      <c r="D150" s="97" t="s">
        <v>250</v>
      </c>
      <c r="E150" s="98" t="s">
        <v>640</v>
      </c>
      <c r="F150" s="97" t="s">
        <v>251</v>
      </c>
      <c r="G150" s="97" t="s">
        <v>45</v>
      </c>
      <c r="H150" s="97" t="s">
        <v>46</v>
      </c>
      <c r="I150" s="97" t="s">
        <v>252</v>
      </c>
      <c r="J150" s="97" t="s">
        <v>48</v>
      </c>
      <c r="K150" s="97" t="s">
        <v>48</v>
      </c>
      <c r="L150" s="97" t="s">
        <v>49</v>
      </c>
      <c r="M150" s="98">
        <v>2</v>
      </c>
      <c r="N150" s="98">
        <v>3</v>
      </c>
      <c r="O150" s="94">
        <f t="shared" si="154"/>
        <v>6</v>
      </c>
      <c r="P150" s="94" t="str">
        <f t="shared" si="155"/>
        <v>Medio (M)</v>
      </c>
      <c r="Q150" s="94">
        <v>25</v>
      </c>
      <c r="R150" s="94">
        <f t="shared" si="156"/>
        <v>150</v>
      </c>
      <c r="S150" s="94" t="str">
        <f t="shared" si="157"/>
        <v>II</v>
      </c>
      <c r="T150" s="95" t="str">
        <f t="shared" si="158"/>
        <v>No Aceptable o Aceptable con control especifico</v>
      </c>
      <c r="U150" s="78">
        <v>5</v>
      </c>
      <c r="V150" s="78">
        <v>0</v>
      </c>
      <c r="W150" s="78">
        <v>0</v>
      </c>
      <c r="X150" s="94">
        <f t="shared" si="153"/>
        <v>5</v>
      </c>
      <c r="Y150" s="83" t="s">
        <v>50</v>
      </c>
      <c r="Z150" s="96" t="s">
        <v>51</v>
      </c>
      <c r="AA150" s="96" t="s">
        <v>52</v>
      </c>
      <c r="AB150" s="97" t="s">
        <v>52</v>
      </c>
      <c r="AC150" s="97" t="s">
        <v>53</v>
      </c>
      <c r="AD150" s="97" t="s">
        <v>253</v>
      </c>
      <c r="AE150" s="97" t="s">
        <v>52</v>
      </c>
    </row>
    <row r="151" spans="1:31" ht="69.75" customHeight="1">
      <c r="A151" s="75" t="s">
        <v>40</v>
      </c>
      <c r="B151" s="150" t="s">
        <v>376</v>
      </c>
      <c r="C151" s="85" t="s">
        <v>161</v>
      </c>
      <c r="D151" s="76" t="s">
        <v>357</v>
      </c>
      <c r="E151" s="98" t="s">
        <v>640</v>
      </c>
      <c r="F151" s="76" t="s">
        <v>213</v>
      </c>
      <c r="G151" s="76" t="s">
        <v>77</v>
      </c>
      <c r="H151" s="76" t="s">
        <v>78</v>
      </c>
      <c r="I151" s="76" t="s">
        <v>79</v>
      </c>
      <c r="J151" s="76" t="s">
        <v>48</v>
      </c>
      <c r="K151" s="76" t="s">
        <v>48</v>
      </c>
      <c r="L151" s="76" t="s">
        <v>48</v>
      </c>
      <c r="M151" s="98">
        <v>2</v>
      </c>
      <c r="N151" s="98">
        <v>2</v>
      </c>
      <c r="O151" s="94">
        <f t="shared" si="154"/>
        <v>4</v>
      </c>
      <c r="P151" s="94" t="str">
        <f t="shared" si="155"/>
        <v>Bajo (B)</v>
      </c>
      <c r="Q151" s="94">
        <v>25</v>
      </c>
      <c r="R151" s="94">
        <f t="shared" si="156"/>
        <v>100</v>
      </c>
      <c r="S151" s="94" t="str">
        <f t="shared" si="157"/>
        <v>III</v>
      </c>
      <c r="T151" s="95" t="str">
        <f t="shared" si="158"/>
        <v>Mejorable</v>
      </c>
      <c r="U151" s="78">
        <v>5</v>
      </c>
      <c r="V151" s="78">
        <v>0</v>
      </c>
      <c r="W151" s="78">
        <v>0</v>
      </c>
      <c r="X151" s="94">
        <f t="shared" si="153"/>
        <v>5</v>
      </c>
      <c r="Y151" s="83" t="s">
        <v>50</v>
      </c>
      <c r="Z151" s="85" t="s">
        <v>214</v>
      </c>
      <c r="AA151" s="76" t="s">
        <v>81</v>
      </c>
      <c r="AB151" s="76" t="s">
        <v>82</v>
      </c>
      <c r="AC151" s="76" t="s">
        <v>81</v>
      </c>
      <c r="AD151" s="76" t="s">
        <v>358</v>
      </c>
      <c r="AE151" s="76" t="s">
        <v>81</v>
      </c>
    </row>
    <row r="152" spans="1:31" ht="69.75" customHeight="1">
      <c r="A152" s="75" t="s">
        <v>40</v>
      </c>
      <c r="B152" s="150" t="s">
        <v>376</v>
      </c>
      <c r="C152" s="85" t="s">
        <v>161</v>
      </c>
      <c r="D152" s="76" t="s">
        <v>162</v>
      </c>
      <c r="E152" s="98" t="s">
        <v>640</v>
      </c>
      <c r="F152" s="76" t="s">
        <v>162</v>
      </c>
      <c r="G152" s="96" t="s">
        <v>60</v>
      </c>
      <c r="H152" s="96" t="s">
        <v>163</v>
      </c>
      <c r="I152" s="96" t="s">
        <v>164</v>
      </c>
      <c r="J152" s="96" t="s">
        <v>165</v>
      </c>
      <c r="K152" s="96" t="s">
        <v>166</v>
      </c>
      <c r="L152" s="76" t="s">
        <v>48</v>
      </c>
      <c r="M152" s="98">
        <v>2</v>
      </c>
      <c r="N152" s="98">
        <v>2</v>
      </c>
      <c r="O152" s="94">
        <f t="shared" si="154"/>
        <v>4</v>
      </c>
      <c r="P152" s="94" t="str">
        <f t="shared" si="155"/>
        <v>Bajo (B)</v>
      </c>
      <c r="Q152" s="94">
        <v>25</v>
      </c>
      <c r="R152" s="94">
        <f t="shared" si="156"/>
        <v>100</v>
      </c>
      <c r="S152" s="94" t="str">
        <f t="shared" si="157"/>
        <v>III</v>
      </c>
      <c r="T152" s="95" t="str">
        <f t="shared" si="158"/>
        <v>Mejorable</v>
      </c>
      <c r="U152" s="78">
        <v>5</v>
      </c>
      <c r="V152" s="78">
        <v>0</v>
      </c>
      <c r="W152" s="78">
        <v>0</v>
      </c>
      <c r="X152" s="94">
        <f t="shared" si="153"/>
        <v>5</v>
      </c>
      <c r="Y152" s="83" t="s">
        <v>167</v>
      </c>
      <c r="Z152" s="85" t="s">
        <v>168</v>
      </c>
      <c r="AA152" s="76" t="s">
        <v>81</v>
      </c>
      <c r="AB152" s="76" t="s">
        <v>82</v>
      </c>
      <c r="AC152" s="76" t="s">
        <v>169</v>
      </c>
      <c r="AD152" s="76" t="s">
        <v>170</v>
      </c>
      <c r="AE152" s="76" t="s">
        <v>81</v>
      </c>
    </row>
    <row r="153" spans="1:31" ht="69.75" customHeight="1">
      <c r="A153" s="75" t="s">
        <v>40</v>
      </c>
      <c r="B153" s="126" t="s">
        <v>377</v>
      </c>
      <c r="C153" s="96" t="s">
        <v>378</v>
      </c>
      <c r="D153" s="96" t="s">
        <v>379</v>
      </c>
      <c r="E153" s="98" t="s">
        <v>640</v>
      </c>
      <c r="F153" s="96" t="s">
        <v>380</v>
      </c>
      <c r="G153" s="96" t="s">
        <v>77</v>
      </c>
      <c r="H153" s="96" t="s">
        <v>381</v>
      </c>
      <c r="I153" s="96" t="s">
        <v>382</v>
      </c>
      <c r="J153" s="96" t="s">
        <v>48</v>
      </c>
      <c r="K153" s="96" t="s">
        <v>48</v>
      </c>
      <c r="L153" s="96" t="s">
        <v>48</v>
      </c>
      <c r="M153" s="105">
        <v>6</v>
      </c>
      <c r="N153" s="105">
        <v>3</v>
      </c>
      <c r="O153" s="94">
        <f t="shared" ref="O153:O155" si="159">+M153*N153</f>
        <v>18</v>
      </c>
      <c r="P153" s="94" t="str">
        <f t="shared" ref="P153:P187" si="160">+IF(O153&gt;=24,"Muy Alto (MA)",IF(O153&gt;=10,"Alto (A)",IF(O153&gt;=6,"Medio (M)",IF(O153&gt;=2,"Bajo (B)"))))</f>
        <v>Alto (A)</v>
      </c>
      <c r="Q153" s="94">
        <v>25</v>
      </c>
      <c r="R153" s="94">
        <f t="shared" ref="R153:R165" si="161">+O153*Q153</f>
        <v>450</v>
      </c>
      <c r="S153" s="94" t="str">
        <f t="shared" ref="S153:S165" si="162">IF(R153&lt;=20,"IV",IF(R153&gt;=600,"I",IF(R153&gt;=150,"II",IF(R153&gt;=40,"III",IF(R153&gt;=20,"IV")*IF(R153&lt;=20,"IV")))))</f>
        <v>II</v>
      </c>
      <c r="T153" s="95" t="str">
        <f t="shared" ref="T153:T165" si="163">+IF(S153="I","No Aceptable",IF(S153="II","No Aceptable o Aceptable con control especifico",IF(S153="III","Mejorable",IF(S153="IV","Aceptable"))))</f>
        <v>No Aceptable o Aceptable con control especifico</v>
      </c>
      <c r="U153" s="78">
        <v>600</v>
      </c>
      <c r="V153" s="78">
        <v>22</v>
      </c>
      <c r="W153" s="78">
        <v>30</v>
      </c>
      <c r="X153" s="94">
        <f t="shared" ref="X153:X155" si="164">SUM(U153:W153)</f>
        <v>652</v>
      </c>
      <c r="Y153" s="96" t="s">
        <v>383</v>
      </c>
      <c r="Z153" s="96" t="s">
        <v>384</v>
      </c>
      <c r="AA153" s="96" t="s">
        <v>52</v>
      </c>
      <c r="AB153" s="96" t="s">
        <v>52</v>
      </c>
      <c r="AC153" s="96" t="s">
        <v>52</v>
      </c>
      <c r="AD153" s="96" t="s">
        <v>385</v>
      </c>
      <c r="AE153" s="96" t="s">
        <v>52</v>
      </c>
    </row>
    <row r="154" spans="1:31" ht="69.75" customHeight="1">
      <c r="A154" s="75" t="s">
        <v>40</v>
      </c>
      <c r="B154" s="126" t="s">
        <v>377</v>
      </c>
      <c r="C154" s="96" t="s">
        <v>386</v>
      </c>
      <c r="D154" s="96" t="s">
        <v>387</v>
      </c>
      <c r="E154" s="98" t="s">
        <v>640</v>
      </c>
      <c r="F154" s="96" t="s">
        <v>388</v>
      </c>
      <c r="G154" s="96" t="s">
        <v>77</v>
      </c>
      <c r="H154" s="96" t="s">
        <v>389</v>
      </c>
      <c r="I154" s="96" t="s">
        <v>390</v>
      </c>
      <c r="J154" s="96" t="s">
        <v>48</v>
      </c>
      <c r="K154" s="96" t="s">
        <v>48</v>
      </c>
      <c r="L154" s="96" t="s">
        <v>48</v>
      </c>
      <c r="M154" s="105">
        <v>6</v>
      </c>
      <c r="N154" s="105">
        <v>3</v>
      </c>
      <c r="O154" s="94">
        <f t="shared" si="159"/>
        <v>18</v>
      </c>
      <c r="P154" s="94" t="str">
        <f t="shared" si="160"/>
        <v>Alto (A)</v>
      </c>
      <c r="Q154" s="94">
        <v>25</v>
      </c>
      <c r="R154" s="94">
        <f t="shared" si="161"/>
        <v>450</v>
      </c>
      <c r="S154" s="94" t="str">
        <f t="shared" si="162"/>
        <v>II</v>
      </c>
      <c r="T154" s="95" t="str">
        <f t="shared" si="163"/>
        <v>No Aceptable o Aceptable con control especifico</v>
      </c>
      <c r="U154" s="78">
        <v>0</v>
      </c>
      <c r="V154" s="78">
        <v>0</v>
      </c>
      <c r="W154" s="78">
        <v>15</v>
      </c>
      <c r="X154" s="94">
        <f t="shared" si="164"/>
        <v>15</v>
      </c>
      <c r="Y154" s="96" t="s">
        <v>133</v>
      </c>
      <c r="Z154" s="96" t="s">
        <v>384</v>
      </c>
      <c r="AA154" s="96" t="s">
        <v>52</v>
      </c>
      <c r="AB154" s="96" t="s">
        <v>52</v>
      </c>
      <c r="AC154" s="96" t="s">
        <v>52</v>
      </c>
      <c r="AD154" s="96" t="s">
        <v>391</v>
      </c>
      <c r="AE154" s="96" t="s">
        <v>729</v>
      </c>
    </row>
    <row r="155" spans="1:31" ht="69.75" customHeight="1">
      <c r="A155" s="75" t="s">
        <v>40</v>
      </c>
      <c r="B155" s="126" t="s">
        <v>377</v>
      </c>
      <c r="C155" s="96" t="s">
        <v>386</v>
      </c>
      <c r="D155" s="96" t="s">
        <v>392</v>
      </c>
      <c r="E155" s="98" t="s">
        <v>640</v>
      </c>
      <c r="F155" s="96" t="s">
        <v>393</v>
      </c>
      <c r="G155" s="96" t="s">
        <v>45</v>
      </c>
      <c r="H155" s="96" t="s">
        <v>394</v>
      </c>
      <c r="I155" s="96" t="s">
        <v>395</v>
      </c>
      <c r="J155" s="96" t="s">
        <v>48</v>
      </c>
      <c r="K155" s="96" t="s">
        <v>48</v>
      </c>
      <c r="L155" s="96" t="s">
        <v>48</v>
      </c>
      <c r="M155" s="105">
        <v>2</v>
      </c>
      <c r="N155" s="105">
        <v>2</v>
      </c>
      <c r="O155" s="94">
        <f t="shared" si="159"/>
        <v>4</v>
      </c>
      <c r="P155" s="94" t="str">
        <f t="shared" si="160"/>
        <v>Bajo (B)</v>
      </c>
      <c r="Q155" s="94">
        <v>25</v>
      </c>
      <c r="R155" s="94">
        <f t="shared" si="161"/>
        <v>100</v>
      </c>
      <c r="S155" s="94" t="str">
        <f t="shared" si="162"/>
        <v>III</v>
      </c>
      <c r="T155" s="95" t="str">
        <f t="shared" si="163"/>
        <v>Mejorable</v>
      </c>
      <c r="U155" s="78">
        <v>5</v>
      </c>
      <c r="V155" s="78">
        <v>0</v>
      </c>
      <c r="W155" s="78">
        <v>0</v>
      </c>
      <c r="X155" s="94">
        <f t="shared" si="164"/>
        <v>5</v>
      </c>
      <c r="Y155" s="96" t="s">
        <v>396</v>
      </c>
      <c r="Z155" s="96" t="s">
        <v>51</v>
      </c>
      <c r="AA155" s="96" t="s">
        <v>52</v>
      </c>
      <c r="AB155" s="96" t="s">
        <v>52</v>
      </c>
      <c r="AC155" s="96" t="s">
        <v>52</v>
      </c>
      <c r="AD155" s="96" t="s">
        <v>397</v>
      </c>
      <c r="AE155" s="96" t="s">
        <v>52</v>
      </c>
    </row>
    <row r="156" spans="1:31" ht="69.75" customHeight="1">
      <c r="A156" s="75" t="s">
        <v>40</v>
      </c>
      <c r="B156" s="126" t="s">
        <v>377</v>
      </c>
      <c r="C156" s="96" t="s">
        <v>386</v>
      </c>
      <c r="D156" s="96" t="s">
        <v>398</v>
      </c>
      <c r="E156" s="98" t="s">
        <v>640</v>
      </c>
      <c r="F156" s="96" t="s">
        <v>399</v>
      </c>
      <c r="G156" s="96" t="s">
        <v>117</v>
      </c>
      <c r="H156" s="104" t="s">
        <v>400</v>
      </c>
      <c r="I156" s="96" t="s">
        <v>401</v>
      </c>
      <c r="J156" s="96" t="s">
        <v>48</v>
      </c>
      <c r="K156" s="96" t="s">
        <v>48</v>
      </c>
      <c r="L156" s="96" t="s">
        <v>48</v>
      </c>
      <c r="M156" s="105">
        <v>2</v>
      </c>
      <c r="N156" s="105">
        <v>3</v>
      </c>
      <c r="O156" s="94">
        <f t="shared" ref="O156:O186" si="165">+M156*N156</f>
        <v>6</v>
      </c>
      <c r="P156" s="94" t="str">
        <f t="shared" ref="P156:P157" si="166">+IF(O156&gt;=24,"Muy Alto (MA)",IF(O156&gt;=10,"Alto (A)",IF(O156&gt;=6,"Medio (M)",IF(O156&gt;=2,"Bajo (B)"))))</f>
        <v>Medio (M)</v>
      </c>
      <c r="Q156" s="94">
        <v>25</v>
      </c>
      <c r="R156" s="94">
        <f t="shared" si="161"/>
        <v>150</v>
      </c>
      <c r="S156" s="94" t="str">
        <f t="shared" si="162"/>
        <v>II</v>
      </c>
      <c r="T156" s="95" t="str">
        <f t="shared" si="163"/>
        <v>No Aceptable o Aceptable con control especifico</v>
      </c>
      <c r="U156" s="78">
        <v>5</v>
      </c>
      <c r="V156" s="78">
        <v>0</v>
      </c>
      <c r="W156" s="78">
        <v>0</v>
      </c>
      <c r="X156" s="94">
        <f t="shared" ref="X156:X186" si="167">SUM(U156:W156)</f>
        <v>5</v>
      </c>
      <c r="Y156" s="96" t="s">
        <v>402</v>
      </c>
      <c r="Z156" s="96" t="s">
        <v>384</v>
      </c>
      <c r="AA156" s="96" t="s">
        <v>52</v>
      </c>
      <c r="AB156" s="96" t="s">
        <v>52</v>
      </c>
      <c r="AC156" s="96" t="s">
        <v>52</v>
      </c>
      <c r="AD156" s="96" t="s">
        <v>403</v>
      </c>
      <c r="AE156" s="76" t="s">
        <v>735</v>
      </c>
    </row>
    <row r="157" spans="1:31" ht="69.75" customHeight="1">
      <c r="A157" s="75" t="s">
        <v>40</v>
      </c>
      <c r="B157" s="151" t="s">
        <v>404</v>
      </c>
      <c r="C157" s="104" t="s">
        <v>628</v>
      </c>
      <c r="D157" s="104" t="s">
        <v>405</v>
      </c>
      <c r="E157" s="98" t="s">
        <v>640</v>
      </c>
      <c r="F157" s="104" t="s">
        <v>406</v>
      </c>
      <c r="G157" s="104" t="s">
        <v>45</v>
      </c>
      <c r="H157" s="104" t="s">
        <v>55</v>
      </c>
      <c r="I157" s="104" t="s">
        <v>407</v>
      </c>
      <c r="J157" s="104" t="s">
        <v>408</v>
      </c>
      <c r="K157" s="104" t="s">
        <v>409</v>
      </c>
      <c r="L157" s="104" t="s">
        <v>410</v>
      </c>
      <c r="M157" s="103">
        <v>6</v>
      </c>
      <c r="N157" s="103">
        <v>3</v>
      </c>
      <c r="O157" s="94">
        <f t="shared" si="165"/>
        <v>18</v>
      </c>
      <c r="P157" s="94" t="str">
        <f t="shared" si="166"/>
        <v>Alto (A)</v>
      </c>
      <c r="Q157" s="103">
        <v>25</v>
      </c>
      <c r="R157" s="94">
        <f t="shared" si="161"/>
        <v>450</v>
      </c>
      <c r="S157" s="94" t="str">
        <f t="shared" si="162"/>
        <v>II</v>
      </c>
      <c r="T157" s="95" t="str">
        <f t="shared" si="163"/>
        <v>No Aceptable o Aceptable con control especifico</v>
      </c>
      <c r="U157" s="78">
        <v>10</v>
      </c>
      <c r="V157" s="78">
        <v>0</v>
      </c>
      <c r="W157" s="78">
        <v>0</v>
      </c>
      <c r="X157" s="94">
        <f t="shared" si="167"/>
        <v>10</v>
      </c>
      <c r="Y157" s="96" t="s">
        <v>629</v>
      </c>
      <c r="Z157" s="104" t="s">
        <v>80</v>
      </c>
      <c r="AA157" s="104" t="s">
        <v>411</v>
      </c>
      <c r="AB157" s="104" t="s">
        <v>411</v>
      </c>
      <c r="AC157" s="95" t="s">
        <v>412</v>
      </c>
      <c r="AD157" s="95" t="s">
        <v>413</v>
      </c>
      <c r="AE157" s="95" t="s">
        <v>411</v>
      </c>
    </row>
    <row r="158" spans="1:31" ht="69.75" customHeight="1">
      <c r="A158" s="75" t="s">
        <v>40</v>
      </c>
      <c r="B158" s="151" t="s">
        <v>404</v>
      </c>
      <c r="C158" s="104" t="s">
        <v>628</v>
      </c>
      <c r="D158" s="104" t="s">
        <v>405</v>
      </c>
      <c r="E158" s="98" t="s">
        <v>640</v>
      </c>
      <c r="F158" s="104" t="s">
        <v>414</v>
      </c>
      <c r="G158" s="104" t="s">
        <v>77</v>
      </c>
      <c r="H158" s="118" t="s">
        <v>414</v>
      </c>
      <c r="I158" s="96" t="s">
        <v>415</v>
      </c>
      <c r="J158" s="118" t="s">
        <v>416</v>
      </c>
      <c r="K158" s="104" t="s">
        <v>48</v>
      </c>
      <c r="L158" s="96" t="s">
        <v>417</v>
      </c>
      <c r="M158" s="119">
        <v>2</v>
      </c>
      <c r="N158" s="120">
        <v>2</v>
      </c>
      <c r="O158" s="94">
        <f t="shared" si="165"/>
        <v>4</v>
      </c>
      <c r="P158" s="94" t="str">
        <f t="shared" si="160"/>
        <v>Bajo (B)</v>
      </c>
      <c r="Q158" s="120">
        <v>60</v>
      </c>
      <c r="R158" s="94">
        <f t="shared" si="161"/>
        <v>240</v>
      </c>
      <c r="S158" s="94" t="str">
        <f t="shared" si="162"/>
        <v>II</v>
      </c>
      <c r="T158" s="95" t="str">
        <f t="shared" si="163"/>
        <v>No Aceptable o Aceptable con control especifico</v>
      </c>
      <c r="U158" s="78">
        <v>10</v>
      </c>
      <c r="V158" s="78">
        <v>0</v>
      </c>
      <c r="W158" s="78">
        <v>0</v>
      </c>
      <c r="X158" s="94">
        <f t="shared" si="167"/>
        <v>10</v>
      </c>
      <c r="Y158" s="96" t="s">
        <v>155</v>
      </c>
      <c r="Z158" s="104" t="s">
        <v>80</v>
      </c>
      <c r="AA158" s="121" t="s">
        <v>411</v>
      </c>
      <c r="AB158" s="121" t="s">
        <v>411</v>
      </c>
      <c r="AC158" s="96" t="s">
        <v>418</v>
      </c>
      <c r="AD158" s="96" t="s">
        <v>419</v>
      </c>
      <c r="AE158" s="96" t="s">
        <v>420</v>
      </c>
    </row>
    <row r="159" spans="1:31" ht="69.75" customHeight="1">
      <c r="A159" s="75" t="s">
        <v>40</v>
      </c>
      <c r="B159" s="151" t="s">
        <v>404</v>
      </c>
      <c r="C159" s="104" t="s">
        <v>628</v>
      </c>
      <c r="D159" s="104" t="s">
        <v>405</v>
      </c>
      <c r="E159" s="98" t="s">
        <v>640</v>
      </c>
      <c r="F159" s="118" t="s">
        <v>421</v>
      </c>
      <c r="G159" s="104" t="s">
        <v>77</v>
      </c>
      <c r="H159" s="118" t="s">
        <v>422</v>
      </c>
      <c r="I159" s="96" t="s">
        <v>423</v>
      </c>
      <c r="J159" s="104" t="s">
        <v>48</v>
      </c>
      <c r="K159" s="96" t="s">
        <v>416</v>
      </c>
      <c r="L159" s="96" t="s">
        <v>417</v>
      </c>
      <c r="M159" s="119">
        <v>2</v>
      </c>
      <c r="N159" s="119">
        <v>3</v>
      </c>
      <c r="O159" s="94">
        <f t="shared" si="165"/>
        <v>6</v>
      </c>
      <c r="P159" s="94" t="str">
        <f t="shared" si="160"/>
        <v>Medio (M)</v>
      </c>
      <c r="Q159" s="119">
        <v>60</v>
      </c>
      <c r="R159" s="94">
        <f t="shared" si="161"/>
        <v>360</v>
      </c>
      <c r="S159" s="94" t="str">
        <f t="shared" si="162"/>
        <v>II</v>
      </c>
      <c r="T159" s="95" t="str">
        <f t="shared" si="163"/>
        <v>No Aceptable o Aceptable con control especifico</v>
      </c>
      <c r="U159" s="78">
        <v>10</v>
      </c>
      <c r="V159" s="78">
        <v>0</v>
      </c>
      <c r="W159" s="78">
        <v>0</v>
      </c>
      <c r="X159" s="94">
        <f t="shared" si="167"/>
        <v>10</v>
      </c>
      <c r="Y159" s="96" t="s">
        <v>155</v>
      </c>
      <c r="Z159" s="104" t="s">
        <v>80</v>
      </c>
      <c r="AA159" s="121" t="s">
        <v>411</v>
      </c>
      <c r="AB159" s="121" t="s">
        <v>411</v>
      </c>
      <c r="AC159" s="96" t="s">
        <v>418</v>
      </c>
      <c r="AD159" s="96" t="s">
        <v>424</v>
      </c>
      <c r="AE159" s="96" t="s">
        <v>420</v>
      </c>
    </row>
    <row r="160" spans="1:31" ht="69.75" customHeight="1">
      <c r="A160" s="75" t="s">
        <v>40</v>
      </c>
      <c r="B160" s="151" t="s">
        <v>404</v>
      </c>
      <c r="C160" s="104" t="s">
        <v>628</v>
      </c>
      <c r="D160" s="104" t="s">
        <v>405</v>
      </c>
      <c r="E160" s="98" t="s">
        <v>640</v>
      </c>
      <c r="F160" s="104" t="s">
        <v>425</v>
      </c>
      <c r="G160" s="104" t="s">
        <v>77</v>
      </c>
      <c r="H160" s="104" t="s">
        <v>426</v>
      </c>
      <c r="I160" s="104" t="s">
        <v>239</v>
      </c>
      <c r="J160" s="104" t="s">
        <v>48</v>
      </c>
      <c r="K160" s="104" t="s">
        <v>427</v>
      </c>
      <c r="L160" s="104" t="s">
        <v>428</v>
      </c>
      <c r="M160" s="103">
        <v>6</v>
      </c>
      <c r="N160" s="103">
        <v>4</v>
      </c>
      <c r="O160" s="94">
        <f t="shared" si="165"/>
        <v>24</v>
      </c>
      <c r="P160" s="94" t="str">
        <f t="shared" si="160"/>
        <v>Muy Alto (MA)</v>
      </c>
      <c r="Q160" s="103">
        <v>100</v>
      </c>
      <c r="R160" s="94">
        <f t="shared" si="161"/>
        <v>2400</v>
      </c>
      <c r="S160" s="94" t="str">
        <f t="shared" si="162"/>
        <v>I</v>
      </c>
      <c r="T160" s="95" t="str">
        <f t="shared" si="163"/>
        <v>No Aceptable</v>
      </c>
      <c r="U160" s="78">
        <v>10</v>
      </c>
      <c r="V160" s="78">
        <v>0</v>
      </c>
      <c r="W160" s="78">
        <v>0</v>
      </c>
      <c r="X160" s="94">
        <f t="shared" si="167"/>
        <v>10</v>
      </c>
      <c r="Y160" s="96" t="s">
        <v>155</v>
      </c>
      <c r="Z160" s="104" t="s">
        <v>80</v>
      </c>
      <c r="AA160" s="104" t="s">
        <v>52</v>
      </c>
      <c r="AB160" s="104" t="s">
        <v>52</v>
      </c>
      <c r="AC160" s="96" t="s">
        <v>418</v>
      </c>
      <c r="AD160" s="104" t="s">
        <v>429</v>
      </c>
      <c r="AE160" s="104" t="s">
        <v>52</v>
      </c>
    </row>
    <row r="161" spans="1:31" ht="69.75" customHeight="1">
      <c r="A161" s="75" t="s">
        <v>40</v>
      </c>
      <c r="B161" s="151" t="s">
        <v>404</v>
      </c>
      <c r="C161" s="104" t="s">
        <v>628</v>
      </c>
      <c r="D161" s="104" t="s">
        <v>405</v>
      </c>
      <c r="E161" s="98" t="s">
        <v>640</v>
      </c>
      <c r="F161" s="118" t="s">
        <v>430</v>
      </c>
      <c r="G161" s="104" t="s">
        <v>77</v>
      </c>
      <c r="H161" s="118" t="s">
        <v>431</v>
      </c>
      <c r="I161" s="96" t="s">
        <v>423</v>
      </c>
      <c r="J161" s="104" t="s">
        <v>48</v>
      </c>
      <c r="K161" s="96" t="s">
        <v>416</v>
      </c>
      <c r="L161" s="96" t="s">
        <v>417</v>
      </c>
      <c r="M161" s="119">
        <v>2</v>
      </c>
      <c r="N161" s="119">
        <v>3</v>
      </c>
      <c r="O161" s="94">
        <f t="shared" si="165"/>
        <v>6</v>
      </c>
      <c r="P161" s="94" t="str">
        <f t="shared" si="160"/>
        <v>Medio (M)</v>
      </c>
      <c r="Q161" s="119">
        <v>60</v>
      </c>
      <c r="R161" s="94">
        <f t="shared" si="161"/>
        <v>360</v>
      </c>
      <c r="S161" s="94" t="str">
        <f t="shared" si="162"/>
        <v>II</v>
      </c>
      <c r="T161" s="95" t="str">
        <f t="shared" si="163"/>
        <v>No Aceptable o Aceptable con control especifico</v>
      </c>
      <c r="U161" s="78">
        <v>10</v>
      </c>
      <c r="V161" s="78">
        <v>0</v>
      </c>
      <c r="W161" s="78">
        <v>0</v>
      </c>
      <c r="X161" s="94">
        <f t="shared" si="167"/>
        <v>10</v>
      </c>
      <c r="Y161" s="96" t="s">
        <v>155</v>
      </c>
      <c r="Z161" s="104" t="s">
        <v>80</v>
      </c>
      <c r="AA161" s="121" t="s">
        <v>411</v>
      </c>
      <c r="AB161" s="121" t="s">
        <v>411</v>
      </c>
      <c r="AC161" s="96" t="s">
        <v>418</v>
      </c>
      <c r="AD161" s="96" t="s">
        <v>432</v>
      </c>
      <c r="AE161" s="96" t="s">
        <v>420</v>
      </c>
    </row>
    <row r="162" spans="1:31" ht="69.75" customHeight="1">
      <c r="A162" s="75" t="s">
        <v>40</v>
      </c>
      <c r="B162" s="151" t="s">
        <v>404</v>
      </c>
      <c r="C162" s="104" t="s">
        <v>628</v>
      </c>
      <c r="D162" s="104" t="s">
        <v>405</v>
      </c>
      <c r="E162" s="98" t="s">
        <v>640</v>
      </c>
      <c r="F162" s="118" t="s">
        <v>433</v>
      </c>
      <c r="G162" s="104" t="s">
        <v>77</v>
      </c>
      <c r="H162" s="118" t="s">
        <v>434</v>
      </c>
      <c r="I162" s="96" t="s">
        <v>423</v>
      </c>
      <c r="J162" s="118" t="s">
        <v>48</v>
      </c>
      <c r="K162" s="96" t="s">
        <v>416</v>
      </c>
      <c r="L162" s="96" t="s">
        <v>435</v>
      </c>
      <c r="M162" s="119">
        <v>2</v>
      </c>
      <c r="N162" s="119">
        <v>2</v>
      </c>
      <c r="O162" s="94">
        <f t="shared" si="165"/>
        <v>4</v>
      </c>
      <c r="P162" s="94" t="str">
        <f t="shared" si="160"/>
        <v>Bajo (B)</v>
      </c>
      <c r="Q162" s="119">
        <v>60</v>
      </c>
      <c r="R162" s="94">
        <f t="shared" si="161"/>
        <v>240</v>
      </c>
      <c r="S162" s="94" t="str">
        <f t="shared" si="162"/>
        <v>II</v>
      </c>
      <c r="T162" s="95" t="str">
        <f t="shared" si="163"/>
        <v>No Aceptable o Aceptable con control especifico</v>
      </c>
      <c r="U162" s="78">
        <v>10</v>
      </c>
      <c r="V162" s="78">
        <v>0</v>
      </c>
      <c r="W162" s="78">
        <v>0</v>
      </c>
      <c r="X162" s="94">
        <f t="shared" si="167"/>
        <v>10</v>
      </c>
      <c r="Y162" s="96" t="s">
        <v>155</v>
      </c>
      <c r="Z162" s="104" t="s">
        <v>80</v>
      </c>
      <c r="AA162" s="121" t="s">
        <v>411</v>
      </c>
      <c r="AB162" s="121" t="s">
        <v>411</v>
      </c>
      <c r="AC162" s="96" t="s">
        <v>418</v>
      </c>
      <c r="AD162" s="96" t="s">
        <v>435</v>
      </c>
      <c r="AE162" s="96" t="s">
        <v>420</v>
      </c>
    </row>
    <row r="163" spans="1:31" ht="69.75" customHeight="1">
      <c r="A163" s="75" t="s">
        <v>40</v>
      </c>
      <c r="B163" s="151" t="s">
        <v>404</v>
      </c>
      <c r="C163" s="104" t="s">
        <v>628</v>
      </c>
      <c r="D163" s="104" t="s">
        <v>405</v>
      </c>
      <c r="E163" s="98" t="s">
        <v>640</v>
      </c>
      <c r="F163" s="104" t="s">
        <v>436</v>
      </c>
      <c r="G163" s="104" t="s">
        <v>77</v>
      </c>
      <c r="H163" s="104" t="s">
        <v>437</v>
      </c>
      <c r="I163" s="104" t="s">
        <v>438</v>
      </c>
      <c r="J163" s="96" t="s">
        <v>416</v>
      </c>
      <c r="K163" s="104" t="s">
        <v>439</v>
      </c>
      <c r="L163" s="104" t="s">
        <v>440</v>
      </c>
      <c r="M163" s="103">
        <v>6</v>
      </c>
      <c r="N163" s="103">
        <v>3</v>
      </c>
      <c r="O163" s="94">
        <f t="shared" si="165"/>
        <v>18</v>
      </c>
      <c r="P163" s="94" t="str">
        <f t="shared" si="160"/>
        <v>Alto (A)</v>
      </c>
      <c r="Q163" s="103">
        <v>25</v>
      </c>
      <c r="R163" s="94">
        <f t="shared" si="161"/>
        <v>450</v>
      </c>
      <c r="S163" s="94" t="str">
        <f t="shared" si="162"/>
        <v>II</v>
      </c>
      <c r="T163" s="95" t="str">
        <f t="shared" si="163"/>
        <v>No Aceptable o Aceptable con control especifico</v>
      </c>
      <c r="U163" s="78">
        <v>10</v>
      </c>
      <c r="V163" s="78">
        <v>0</v>
      </c>
      <c r="W163" s="78">
        <v>0</v>
      </c>
      <c r="X163" s="94">
        <f t="shared" si="167"/>
        <v>10</v>
      </c>
      <c r="Y163" s="96" t="s">
        <v>155</v>
      </c>
      <c r="Z163" s="118" t="s">
        <v>441</v>
      </c>
      <c r="AA163" s="104" t="s">
        <v>52</v>
      </c>
      <c r="AB163" s="104" t="s">
        <v>52</v>
      </c>
      <c r="AC163" s="96" t="s">
        <v>418</v>
      </c>
      <c r="AD163" s="104" t="s">
        <v>442</v>
      </c>
      <c r="AE163" s="104" t="s">
        <v>52</v>
      </c>
    </row>
    <row r="164" spans="1:31" ht="69.75" customHeight="1">
      <c r="A164" s="75" t="s">
        <v>40</v>
      </c>
      <c r="B164" s="151" t="s">
        <v>404</v>
      </c>
      <c r="C164" s="104" t="s">
        <v>627</v>
      </c>
      <c r="D164" s="104" t="s">
        <v>443</v>
      </c>
      <c r="E164" s="98" t="s">
        <v>640</v>
      </c>
      <c r="F164" s="104" t="s">
        <v>406</v>
      </c>
      <c r="G164" s="104" t="s">
        <v>45</v>
      </c>
      <c r="H164" s="104" t="s">
        <v>55</v>
      </c>
      <c r="I164" s="104" t="s">
        <v>407</v>
      </c>
      <c r="J164" s="104" t="s">
        <v>48</v>
      </c>
      <c r="K164" s="104" t="s">
        <v>48</v>
      </c>
      <c r="L164" s="104" t="s">
        <v>444</v>
      </c>
      <c r="M164" s="103">
        <v>6</v>
      </c>
      <c r="N164" s="103">
        <v>3</v>
      </c>
      <c r="O164" s="94">
        <f t="shared" si="165"/>
        <v>18</v>
      </c>
      <c r="P164" s="94" t="str">
        <f t="shared" si="160"/>
        <v>Alto (A)</v>
      </c>
      <c r="Q164" s="103">
        <v>25</v>
      </c>
      <c r="R164" s="94">
        <f t="shared" si="161"/>
        <v>450</v>
      </c>
      <c r="S164" s="94" t="str">
        <f t="shared" si="162"/>
        <v>II</v>
      </c>
      <c r="T164" s="95" t="str">
        <f t="shared" si="163"/>
        <v>No Aceptable o Aceptable con control especifico</v>
      </c>
      <c r="U164" s="78">
        <v>600</v>
      </c>
      <c r="V164" s="78">
        <v>22</v>
      </c>
      <c r="W164" s="78">
        <v>30</v>
      </c>
      <c r="X164" s="94">
        <f t="shared" si="167"/>
        <v>652</v>
      </c>
      <c r="Y164" s="96" t="s">
        <v>629</v>
      </c>
      <c r="Z164" s="104" t="s">
        <v>80</v>
      </c>
      <c r="AA164" s="104" t="s">
        <v>411</v>
      </c>
      <c r="AB164" s="104" t="s">
        <v>411</v>
      </c>
      <c r="AC164" s="96" t="s">
        <v>52</v>
      </c>
      <c r="AD164" s="104" t="s">
        <v>445</v>
      </c>
      <c r="AE164" s="104" t="s">
        <v>411</v>
      </c>
    </row>
    <row r="165" spans="1:31" ht="69.75" customHeight="1">
      <c r="A165" s="75" t="s">
        <v>40</v>
      </c>
      <c r="B165" s="151" t="s">
        <v>404</v>
      </c>
      <c r="C165" s="104" t="s">
        <v>627</v>
      </c>
      <c r="D165" s="104" t="s">
        <v>443</v>
      </c>
      <c r="E165" s="98" t="s">
        <v>640</v>
      </c>
      <c r="F165" s="104" t="s">
        <v>414</v>
      </c>
      <c r="G165" s="104" t="s">
        <v>77</v>
      </c>
      <c r="H165" s="118" t="s">
        <v>414</v>
      </c>
      <c r="I165" s="96" t="s">
        <v>415</v>
      </c>
      <c r="J165" s="104" t="s">
        <v>48</v>
      </c>
      <c r="K165" s="104" t="s">
        <v>48</v>
      </c>
      <c r="L165" s="96" t="s">
        <v>446</v>
      </c>
      <c r="M165" s="119">
        <v>2</v>
      </c>
      <c r="N165" s="120">
        <v>2</v>
      </c>
      <c r="O165" s="94">
        <f t="shared" si="165"/>
        <v>4</v>
      </c>
      <c r="P165" s="94" t="str">
        <f t="shared" si="160"/>
        <v>Bajo (B)</v>
      </c>
      <c r="Q165" s="120">
        <v>60</v>
      </c>
      <c r="R165" s="94">
        <f t="shared" si="161"/>
        <v>240</v>
      </c>
      <c r="S165" s="94" t="str">
        <f t="shared" si="162"/>
        <v>II</v>
      </c>
      <c r="T165" s="95" t="str">
        <f t="shared" si="163"/>
        <v>No Aceptable o Aceptable con control especifico</v>
      </c>
      <c r="U165" s="78">
        <v>600</v>
      </c>
      <c r="V165" s="78">
        <v>22</v>
      </c>
      <c r="W165" s="78">
        <v>30</v>
      </c>
      <c r="X165" s="94">
        <f t="shared" si="167"/>
        <v>652</v>
      </c>
      <c r="Y165" s="96" t="s">
        <v>155</v>
      </c>
      <c r="Z165" s="104" t="s">
        <v>80</v>
      </c>
      <c r="AA165" s="104" t="s">
        <v>81</v>
      </c>
      <c r="AB165" s="104" t="s">
        <v>81</v>
      </c>
      <c r="AC165" s="104" t="s">
        <v>81</v>
      </c>
      <c r="AD165" s="96" t="s">
        <v>447</v>
      </c>
      <c r="AE165" s="96" t="s">
        <v>81</v>
      </c>
    </row>
    <row r="166" spans="1:31" ht="69.75" customHeight="1">
      <c r="A166" s="75" t="s">
        <v>40</v>
      </c>
      <c r="B166" s="151" t="s">
        <v>404</v>
      </c>
      <c r="C166" s="104" t="s">
        <v>627</v>
      </c>
      <c r="D166" s="104" t="s">
        <v>443</v>
      </c>
      <c r="E166" s="98" t="s">
        <v>640</v>
      </c>
      <c r="F166" s="118" t="s">
        <v>421</v>
      </c>
      <c r="G166" s="104" t="s">
        <v>77</v>
      </c>
      <c r="H166" s="118" t="s">
        <v>422</v>
      </c>
      <c r="I166" s="96" t="s">
        <v>423</v>
      </c>
      <c r="J166" s="104" t="s">
        <v>48</v>
      </c>
      <c r="K166" s="104" t="s">
        <v>48</v>
      </c>
      <c r="L166" s="96" t="s">
        <v>446</v>
      </c>
      <c r="M166" s="119">
        <v>2</v>
      </c>
      <c r="N166" s="119">
        <v>3</v>
      </c>
      <c r="O166" s="94">
        <f t="shared" si="165"/>
        <v>6</v>
      </c>
      <c r="P166" s="94" t="str">
        <f t="shared" si="160"/>
        <v>Medio (M)</v>
      </c>
      <c r="Q166" s="119">
        <v>60</v>
      </c>
      <c r="R166" s="94">
        <f t="shared" ref="R166:R185" si="168">+O166*Q166</f>
        <v>360</v>
      </c>
      <c r="S166" s="94" t="str">
        <f t="shared" ref="S166:S185" si="169">IF(R166&lt;=20,"IV",IF(R166&gt;=600,"I",IF(R166&gt;=150,"II",IF(R166&gt;=40,"III",IF(R166&gt;=20,"IV")*IF(R166&lt;=20,"IV")))))</f>
        <v>II</v>
      </c>
      <c r="T166" s="95" t="str">
        <f t="shared" ref="T166:T185" si="170">+IF(S166="I","No Aceptable",IF(S166="II","No Aceptable o Aceptable con control especifico",IF(S166="III","Mejorable",IF(S166="IV","Aceptable"))))</f>
        <v>No Aceptable o Aceptable con control especifico</v>
      </c>
      <c r="U166" s="78">
        <v>600</v>
      </c>
      <c r="V166" s="78">
        <v>22</v>
      </c>
      <c r="W166" s="78">
        <v>30</v>
      </c>
      <c r="X166" s="94">
        <f t="shared" si="167"/>
        <v>652</v>
      </c>
      <c r="Y166" s="96" t="s">
        <v>155</v>
      </c>
      <c r="Z166" s="104" t="s">
        <v>80</v>
      </c>
      <c r="AA166" s="104" t="s">
        <v>81</v>
      </c>
      <c r="AB166" s="104" t="s">
        <v>81</v>
      </c>
      <c r="AC166" s="104" t="s">
        <v>411</v>
      </c>
      <c r="AD166" s="96" t="s">
        <v>447</v>
      </c>
      <c r="AE166" s="96" t="s">
        <v>81</v>
      </c>
    </row>
    <row r="167" spans="1:31" ht="69.75" customHeight="1">
      <c r="A167" s="75" t="s">
        <v>40</v>
      </c>
      <c r="B167" s="151" t="s">
        <v>404</v>
      </c>
      <c r="C167" s="104" t="s">
        <v>627</v>
      </c>
      <c r="D167" s="104" t="s">
        <v>443</v>
      </c>
      <c r="E167" s="98" t="s">
        <v>640</v>
      </c>
      <c r="F167" s="104" t="s">
        <v>425</v>
      </c>
      <c r="G167" s="104" t="s">
        <v>77</v>
      </c>
      <c r="H167" s="104" t="s">
        <v>426</v>
      </c>
      <c r="I167" s="104" t="s">
        <v>239</v>
      </c>
      <c r="J167" s="104" t="s">
        <v>48</v>
      </c>
      <c r="K167" s="104" t="s">
        <v>48</v>
      </c>
      <c r="L167" s="96" t="s">
        <v>446</v>
      </c>
      <c r="M167" s="103">
        <v>6</v>
      </c>
      <c r="N167" s="103">
        <v>4</v>
      </c>
      <c r="O167" s="94">
        <f t="shared" si="165"/>
        <v>24</v>
      </c>
      <c r="P167" s="94" t="str">
        <f t="shared" si="160"/>
        <v>Muy Alto (MA)</v>
      </c>
      <c r="Q167" s="103">
        <v>100</v>
      </c>
      <c r="R167" s="94">
        <f t="shared" si="168"/>
        <v>2400</v>
      </c>
      <c r="S167" s="94" t="str">
        <f t="shared" si="169"/>
        <v>I</v>
      </c>
      <c r="T167" s="95" t="str">
        <f t="shared" si="170"/>
        <v>No Aceptable</v>
      </c>
      <c r="U167" s="78">
        <v>600</v>
      </c>
      <c r="V167" s="78">
        <v>22</v>
      </c>
      <c r="W167" s="78">
        <v>30</v>
      </c>
      <c r="X167" s="94">
        <f t="shared" si="167"/>
        <v>652</v>
      </c>
      <c r="Y167" s="96" t="s">
        <v>155</v>
      </c>
      <c r="Z167" s="104" t="s">
        <v>80</v>
      </c>
      <c r="AA167" s="104" t="s">
        <v>52</v>
      </c>
      <c r="AB167" s="104" t="s">
        <v>52</v>
      </c>
      <c r="AC167" s="104" t="s">
        <v>411</v>
      </c>
      <c r="AD167" s="96" t="s">
        <v>447</v>
      </c>
      <c r="AE167" s="96" t="s">
        <v>81</v>
      </c>
    </row>
    <row r="168" spans="1:31" ht="69.75" customHeight="1">
      <c r="A168" s="75" t="s">
        <v>40</v>
      </c>
      <c r="B168" s="151" t="s">
        <v>404</v>
      </c>
      <c r="C168" s="104" t="s">
        <v>627</v>
      </c>
      <c r="D168" s="104" t="s">
        <v>443</v>
      </c>
      <c r="E168" s="98" t="s">
        <v>640</v>
      </c>
      <c r="F168" s="118" t="s">
        <v>430</v>
      </c>
      <c r="G168" s="104" t="s">
        <v>77</v>
      </c>
      <c r="H168" s="118" t="s">
        <v>431</v>
      </c>
      <c r="I168" s="96" t="s">
        <v>423</v>
      </c>
      <c r="J168" s="104" t="s">
        <v>48</v>
      </c>
      <c r="K168" s="104" t="s">
        <v>48</v>
      </c>
      <c r="L168" s="96" t="s">
        <v>446</v>
      </c>
      <c r="M168" s="119">
        <v>2</v>
      </c>
      <c r="N168" s="119">
        <v>3</v>
      </c>
      <c r="O168" s="94">
        <f t="shared" si="165"/>
        <v>6</v>
      </c>
      <c r="P168" s="94" t="str">
        <f t="shared" si="160"/>
        <v>Medio (M)</v>
      </c>
      <c r="Q168" s="119">
        <v>60</v>
      </c>
      <c r="R168" s="94">
        <f t="shared" si="168"/>
        <v>360</v>
      </c>
      <c r="S168" s="94" t="str">
        <f t="shared" si="169"/>
        <v>II</v>
      </c>
      <c r="T168" s="95" t="str">
        <f t="shared" si="170"/>
        <v>No Aceptable o Aceptable con control especifico</v>
      </c>
      <c r="U168" s="78">
        <v>600</v>
      </c>
      <c r="V168" s="78">
        <v>22</v>
      </c>
      <c r="W168" s="78">
        <v>30</v>
      </c>
      <c r="X168" s="94">
        <f t="shared" si="167"/>
        <v>652</v>
      </c>
      <c r="Y168" s="96" t="s">
        <v>155</v>
      </c>
      <c r="Z168" s="104" t="s">
        <v>80</v>
      </c>
      <c r="AA168" s="121" t="s">
        <v>411</v>
      </c>
      <c r="AB168" s="121" t="s">
        <v>411</v>
      </c>
      <c r="AC168" s="104" t="s">
        <v>411</v>
      </c>
      <c r="AD168" s="96" t="s">
        <v>447</v>
      </c>
      <c r="AE168" s="96" t="s">
        <v>81</v>
      </c>
    </row>
    <row r="169" spans="1:31" ht="69.75" customHeight="1">
      <c r="A169" s="75" t="s">
        <v>40</v>
      </c>
      <c r="B169" s="151" t="s">
        <v>404</v>
      </c>
      <c r="C169" s="104" t="s">
        <v>627</v>
      </c>
      <c r="D169" s="104" t="s">
        <v>443</v>
      </c>
      <c r="E169" s="98" t="s">
        <v>640</v>
      </c>
      <c r="F169" s="118" t="s">
        <v>433</v>
      </c>
      <c r="G169" s="104" t="s">
        <v>77</v>
      </c>
      <c r="H169" s="118" t="s">
        <v>434</v>
      </c>
      <c r="I169" s="96" t="s">
        <v>423</v>
      </c>
      <c r="J169" s="118" t="s">
        <v>48</v>
      </c>
      <c r="K169" s="104" t="s">
        <v>48</v>
      </c>
      <c r="L169" s="96" t="s">
        <v>446</v>
      </c>
      <c r="M169" s="119">
        <v>2</v>
      </c>
      <c r="N169" s="119">
        <v>2</v>
      </c>
      <c r="O169" s="94">
        <f t="shared" si="165"/>
        <v>4</v>
      </c>
      <c r="P169" s="94" t="str">
        <f t="shared" si="160"/>
        <v>Bajo (B)</v>
      </c>
      <c r="Q169" s="119">
        <v>60</v>
      </c>
      <c r="R169" s="94">
        <f t="shared" si="168"/>
        <v>240</v>
      </c>
      <c r="S169" s="94" t="str">
        <f t="shared" si="169"/>
        <v>II</v>
      </c>
      <c r="T169" s="95" t="str">
        <f t="shared" si="170"/>
        <v>No Aceptable o Aceptable con control especifico</v>
      </c>
      <c r="U169" s="78">
        <v>600</v>
      </c>
      <c r="V169" s="78">
        <v>22</v>
      </c>
      <c r="W169" s="78">
        <v>30</v>
      </c>
      <c r="X169" s="94">
        <f t="shared" si="167"/>
        <v>652</v>
      </c>
      <c r="Y169" s="96" t="s">
        <v>155</v>
      </c>
      <c r="Z169" s="104" t="s">
        <v>80</v>
      </c>
      <c r="AA169" s="121" t="s">
        <v>411</v>
      </c>
      <c r="AB169" s="121" t="s">
        <v>411</v>
      </c>
      <c r="AC169" s="104" t="s">
        <v>411</v>
      </c>
      <c r="AD169" s="96" t="s">
        <v>447</v>
      </c>
      <c r="AE169" s="96" t="s">
        <v>81</v>
      </c>
    </row>
    <row r="170" spans="1:31" ht="69.75" customHeight="1">
      <c r="A170" s="75" t="s">
        <v>40</v>
      </c>
      <c r="B170" s="151" t="s">
        <v>404</v>
      </c>
      <c r="C170" s="104" t="s">
        <v>627</v>
      </c>
      <c r="D170" s="104" t="s">
        <v>443</v>
      </c>
      <c r="E170" s="98" t="s">
        <v>640</v>
      </c>
      <c r="F170" s="104" t="s">
        <v>436</v>
      </c>
      <c r="G170" s="104" t="s">
        <v>77</v>
      </c>
      <c r="H170" s="104" t="s">
        <v>437</v>
      </c>
      <c r="I170" s="104" t="s">
        <v>438</v>
      </c>
      <c r="J170" s="118" t="s">
        <v>48</v>
      </c>
      <c r="K170" s="104" t="s">
        <v>48</v>
      </c>
      <c r="L170" s="96" t="s">
        <v>446</v>
      </c>
      <c r="M170" s="103">
        <v>6</v>
      </c>
      <c r="N170" s="103">
        <v>3</v>
      </c>
      <c r="O170" s="94">
        <f t="shared" si="165"/>
        <v>18</v>
      </c>
      <c r="P170" s="94" t="str">
        <f t="shared" si="160"/>
        <v>Alto (A)</v>
      </c>
      <c r="Q170" s="103">
        <v>25</v>
      </c>
      <c r="R170" s="94">
        <f t="shared" si="168"/>
        <v>450</v>
      </c>
      <c r="S170" s="94" t="str">
        <f t="shared" si="169"/>
        <v>II</v>
      </c>
      <c r="T170" s="95" t="str">
        <f t="shared" si="170"/>
        <v>No Aceptable o Aceptable con control especifico</v>
      </c>
      <c r="U170" s="78">
        <v>600</v>
      </c>
      <c r="V170" s="78">
        <v>22</v>
      </c>
      <c r="W170" s="78">
        <v>30</v>
      </c>
      <c r="X170" s="94">
        <f t="shared" si="167"/>
        <v>652</v>
      </c>
      <c r="Y170" s="96" t="s">
        <v>155</v>
      </c>
      <c r="Z170" s="118" t="s">
        <v>441</v>
      </c>
      <c r="AA170" s="104" t="s">
        <v>52</v>
      </c>
      <c r="AB170" s="104" t="s">
        <v>52</v>
      </c>
      <c r="AC170" s="104" t="s">
        <v>411</v>
      </c>
      <c r="AD170" s="96" t="s">
        <v>447</v>
      </c>
      <c r="AE170" s="96" t="s">
        <v>81</v>
      </c>
    </row>
    <row r="171" spans="1:31" ht="69.75" customHeight="1">
      <c r="A171" s="75" t="s">
        <v>40</v>
      </c>
      <c r="B171" s="151" t="s">
        <v>404</v>
      </c>
      <c r="C171" s="104" t="s">
        <v>448</v>
      </c>
      <c r="D171" s="104" t="s">
        <v>449</v>
      </c>
      <c r="E171" s="98" t="s">
        <v>640</v>
      </c>
      <c r="F171" s="104" t="s">
        <v>450</v>
      </c>
      <c r="G171" s="104" t="s">
        <v>45</v>
      </c>
      <c r="H171" s="104" t="s">
        <v>46</v>
      </c>
      <c r="I171" s="104" t="s">
        <v>451</v>
      </c>
      <c r="J171" s="104" t="s">
        <v>48</v>
      </c>
      <c r="K171" s="104" t="s">
        <v>48</v>
      </c>
      <c r="L171" s="104" t="s">
        <v>452</v>
      </c>
      <c r="M171" s="103">
        <v>6</v>
      </c>
      <c r="N171" s="103">
        <v>3</v>
      </c>
      <c r="O171" s="94">
        <f t="shared" si="165"/>
        <v>18</v>
      </c>
      <c r="P171" s="94" t="str">
        <f t="shared" si="160"/>
        <v>Alto (A)</v>
      </c>
      <c r="Q171" s="103">
        <v>25</v>
      </c>
      <c r="R171" s="94">
        <f t="shared" si="168"/>
        <v>450</v>
      </c>
      <c r="S171" s="94" t="str">
        <f t="shared" si="169"/>
        <v>II</v>
      </c>
      <c r="T171" s="95" t="str">
        <f t="shared" si="170"/>
        <v>No Aceptable o Aceptable con control especifico</v>
      </c>
      <c r="U171" s="78">
        <v>600</v>
      </c>
      <c r="V171" s="78">
        <v>22</v>
      </c>
      <c r="W171" s="78">
        <v>30</v>
      </c>
      <c r="X171" s="94">
        <f t="shared" si="167"/>
        <v>652</v>
      </c>
      <c r="Y171" s="96" t="s">
        <v>629</v>
      </c>
      <c r="Z171" s="104" t="s">
        <v>453</v>
      </c>
      <c r="AA171" s="96" t="s">
        <v>52</v>
      </c>
      <c r="AB171" s="96" t="s">
        <v>52</v>
      </c>
      <c r="AC171" s="96" t="s">
        <v>52</v>
      </c>
      <c r="AD171" s="95" t="s">
        <v>454</v>
      </c>
      <c r="AE171" s="96" t="s">
        <v>52</v>
      </c>
    </row>
    <row r="172" spans="1:31" ht="69.75" customHeight="1">
      <c r="A172" s="75" t="s">
        <v>40</v>
      </c>
      <c r="B172" s="151" t="s">
        <v>404</v>
      </c>
      <c r="C172" s="104" t="s">
        <v>448</v>
      </c>
      <c r="D172" s="104" t="s">
        <v>449</v>
      </c>
      <c r="E172" s="98" t="s">
        <v>640</v>
      </c>
      <c r="F172" s="118" t="s">
        <v>421</v>
      </c>
      <c r="G172" s="104" t="s">
        <v>77</v>
      </c>
      <c r="H172" s="118" t="s">
        <v>422</v>
      </c>
      <c r="I172" s="96" t="s">
        <v>423</v>
      </c>
      <c r="J172" s="104" t="s">
        <v>48</v>
      </c>
      <c r="K172" s="104" t="s">
        <v>48</v>
      </c>
      <c r="L172" s="96" t="s">
        <v>446</v>
      </c>
      <c r="M172" s="119">
        <v>2</v>
      </c>
      <c r="N172" s="119">
        <v>3</v>
      </c>
      <c r="O172" s="94">
        <f t="shared" si="165"/>
        <v>6</v>
      </c>
      <c r="P172" s="94" t="str">
        <f t="shared" si="160"/>
        <v>Medio (M)</v>
      </c>
      <c r="Q172" s="119">
        <v>60</v>
      </c>
      <c r="R172" s="94">
        <f t="shared" si="168"/>
        <v>360</v>
      </c>
      <c r="S172" s="94" t="str">
        <f t="shared" si="169"/>
        <v>II</v>
      </c>
      <c r="T172" s="95" t="str">
        <f t="shared" si="170"/>
        <v>No Aceptable o Aceptable con control especifico</v>
      </c>
      <c r="U172" s="78">
        <v>600</v>
      </c>
      <c r="V172" s="78">
        <v>22</v>
      </c>
      <c r="W172" s="78">
        <v>30</v>
      </c>
      <c r="X172" s="94">
        <f t="shared" si="167"/>
        <v>652</v>
      </c>
      <c r="Y172" s="96" t="s">
        <v>155</v>
      </c>
      <c r="Z172" s="104" t="s">
        <v>80</v>
      </c>
      <c r="AA172" s="121" t="s">
        <v>411</v>
      </c>
      <c r="AB172" s="121" t="s">
        <v>411</v>
      </c>
      <c r="AC172" s="104" t="s">
        <v>411</v>
      </c>
      <c r="AD172" s="95" t="s">
        <v>454</v>
      </c>
      <c r="AE172" s="96" t="s">
        <v>81</v>
      </c>
    </row>
    <row r="173" spans="1:31" ht="69.75" customHeight="1">
      <c r="A173" s="75" t="s">
        <v>40</v>
      </c>
      <c r="B173" s="151" t="s">
        <v>404</v>
      </c>
      <c r="C173" s="104" t="s">
        <v>448</v>
      </c>
      <c r="D173" s="104" t="s">
        <v>449</v>
      </c>
      <c r="E173" s="98" t="s">
        <v>640</v>
      </c>
      <c r="F173" s="104" t="s">
        <v>425</v>
      </c>
      <c r="G173" s="104" t="s">
        <v>77</v>
      </c>
      <c r="H173" s="104" t="s">
        <v>426</v>
      </c>
      <c r="I173" s="104" t="s">
        <v>455</v>
      </c>
      <c r="J173" s="104" t="s">
        <v>48</v>
      </c>
      <c r="K173" s="104" t="s">
        <v>48</v>
      </c>
      <c r="L173" s="96" t="s">
        <v>446</v>
      </c>
      <c r="M173" s="103">
        <v>6</v>
      </c>
      <c r="N173" s="103">
        <v>4</v>
      </c>
      <c r="O173" s="94">
        <f t="shared" si="165"/>
        <v>24</v>
      </c>
      <c r="P173" s="94" t="str">
        <f t="shared" si="160"/>
        <v>Muy Alto (MA)</v>
      </c>
      <c r="Q173" s="103">
        <v>100</v>
      </c>
      <c r="R173" s="94">
        <f t="shared" si="168"/>
        <v>2400</v>
      </c>
      <c r="S173" s="94" t="str">
        <f t="shared" si="169"/>
        <v>I</v>
      </c>
      <c r="T173" s="95" t="str">
        <f t="shared" si="170"/>
        <v>No Aceptable</v>
      </c>
      <c r="U173" s="78">
        <v>600</v>
      </c>
      <c r="V173" s="78">
        <v>22</v>
      </c>
      <c r="W173" s="78">
        <v>30</v>
      </c>
      <c r="X173" s="94">
        <f t="shared" si="167"/>
        <v>652</v>
      </c>
      <c r="Y173" s="96" t="s">
        <v>155</v>
      </c>
      <c r="Z173" s="104" t="s">
        <v>80</v>
      </c>
      <c r="AA173" s="104" t="s">
        <v>52</v>
      </c>
      <c r="AB173" s="104" t="s">
        <v>52</v>
      </c>
      <c r="AC173" s="104" t="s">
        <v>411</v>
      </c>
      <c r="AD173" s="95" t="s">
        <v>454</v>
      </c>
      <c r="AE173" s="96" t="s">
        <v>81</v>
      </c>
    </row>
    <row r="174" spans="1:31" ht="69.75" customHeight="1">
      <c r="A174" s="75" t="s">
        <v>40</v>
      </c>
      <c r="B174" s="151" t="s">
        <v>404</v>
      </c>
      <c r="C174" s="104" t="s">
        <v>448</v>
      </c>
      <c r="D174" s="104" t="s">
        <v>449</v>
      </c>
      <c r="E174" s="98" t="s">
        <v>640</v>
      </c>
      <c r="F174" s="118" t="s">
        <v>430</v>
      </c>
      <c r="G174" s="104" t="s">
        <v>77</v>
      </c>
      <c r="H174" s="118" t="s">
        <v>431</v>
      </c>
      <c r="I174" s="96" t="s">
        <v>423</v>
      </c>
      <c r="J174" s="104" t="s">
        <v>48</v>
      </c>
      <c r="K174" s="104" t="s">
        <v>48</v>
      </c>
      <c r="L174" s="96" t="s">
        <v>446</v>
      </c>
      <c r="M174" s="119">
        <v>2</v>
      </c>
      <c r="N174" s="119">
        <v>3</v>
      </c>
      <c r="O174" s="94">
        <f t="shared" si="165"/>
        <v>6</v>
      </c>
      <c r="P174" s="94" t="str">
        <f t="shared" si="160"/>
        <v>Medio (M)</v>
      </c>
      <c r="Q174" s="119">
        <v>60</v>
      </c>
      <c r="R174" s="94">
        <f t="shared" si="168"/>
        <v>360</v>
      </c>
      <c r="S174" s="94" t="str">
        <f t="shared" si="169"/>
        <v>II</v>
      </c>
      <c r="T174" s="95" t="str">
        <f t="shared" si="170"/>
        <v>No Aceptable o Aceptable con control especifico</v>
      </c>
      <c r="U174" s="78">
        <v>600</v>
      </c>
      <c r="V174" s="78">
        <v>22</v>
      </c>
      <c r="W174" s="78">
        <v>30</v>
      </c>
      <c r="X174" s="94">
        <f t="shared" si="167"/>
        <v>652</v>
      </c>
      <c r="Y174" s="96" t="s">
        <v>155</v>
      </c>
      <c r="Z174" s="104" t="s">
        <v>80</v>
      </c>
      <c r="AA174" s="121" t="s">
        <v>411</v>
      </c>
      <c r="AB174" s="121" t="s">
        <v>411</v>
      </c>
      <c r="AC174" s="104" t="s">
        <v>411</v>
      </c>
      <c r="AD174" s="95" t="s">
        <v>454</v>
      </c>
      <c r="AE174" s="96" t="s">
        <v>81</v>
      </c>
    </row>
    <row r="175" spans="1:31" ht="69.75" customHeight="1">
      <c r="A175" s="75" t="s">
        <v>40</v>
      </c>
      <c r="B175" s="151" t="s">
        <v>404</v>
      </c>
      <c r="C175" s="104" t="s">
        <v>448</v>
      </c>
      <c r="D175" s="104" t="s">
        <v>449</v>
      </c>
      <c r="E175" s="98" t="s">
        <v>640</v>
      </c>
      <c r="F175" s="118" t="s">
        <v>433</v>
      </c>
      <c r="G175" s="104" t="s">
        <v>77</v>
      </c>
      <c r="H175" s="118" t="s">
        <v>434</v>
      </c>
      <c r="I175" s="96" t="s">
        <v>423</v>
      </c>
      <c r="J175" s="118" t="s">
        <v>48</v>
      </c>
      <c r="K175" s="104" t="s">
        <v>48</v>
      </c>
      <c r="L175" s="96" t="s">
        <v>446</v>
      </c>
      <c r="M175" s="119">
        <v>2</v>
      </c>
      <c r="N175" s="119">
        <v>2</v>
      </c>
      <c r="O175" s="94">
        <f t="shared" si="165"/>
        <v>4</v>
      </c>
      <c r="P175" s="94" t="str">
        <f t="shared" si="160"/>
        <v>Bajo (B)</v>
      </c>
      <c r="Q175" s="119">
        <v>60</v>
      </c>
      <c r="R175" s="94">
        <f t="shared" si="168"/>
        <v>240</v>
      </c>
      <c r="S175" s="94" t="str">
        <f t="shared" si="169"/>
        <v>II</v>
      </c>
      <c r="T175" s="95" t="str">
        <f t="shared" si="170"/>
        <v>No Aceptable o Aceptable con control especifico</v>
      </c>
      <c r="U175" s="78">
        <v>600</v>
      </c>
      <c r="V175" s="78">
        <v>22</v>
      </c>
      <c r="W175" s="78">
        <v>30</v>
      </c>
      <c r="X175" s="94">
        <f t="shared" si="167"/>
        <v>652</v>
      </c>
      <c r="Y175" s="96" t="s">
        <v>155</v>
      </c>
      <c r="Z175" s="104" t="s">
        <v>80</v>
      </c>
      <c r="AA175" s="121" t="s">
        <v>411</v>
      </c>
      <c r="AB175" s="121" t="s">
        <v>411</v>
      </c>
      <c r="AC175" s="104" t="s">
        <v>411</v>
      </c>
      <c r="AD175" s="95" t="s">
        <v>454</v>
      </c>
      <c r="AE175" s="96" t="s">
        <v>81</v>
      </c>
    </row>
    <row r="176" spans="1:31" ht="69.75" customHeight="1">
      <c r="A176" s="75" t="s">
        <v>40</v>
      </c>
      <c r="B176" s="151" t="s">
        <v>404</v>
      </c>
      <c r="C176" s="104" t="s">
        <v>456</v>
      </c>
      <c r="D176" s="104" t="s">
        <v>457</v>
      </c>
      <c r="E176" s="98" t="s">
        <v>640</v>
      </c>
      <c r="F176" s="104" t="s">
        <v>425</v>
      </c>
      <c r="G176" s="104" t="s">
        <v>77</v>
      </c>
      <c r="H176" s="104" t="s">
        <v>426</v>
      </c>
      <c r="I176" s="104" t="s">
        <v>455</v>
      </c>
      <c r="J176" s="104" t="s">
        <v>48</v>
      </c>
      <c r="K176" s="104" t="s">
        <v>48</v>
      </c>
      <c r="L176" s="96" t="s">
        <v>458</v>
      </c>
      <c r="M176" s="119">
        <v>2</v>
      </c>
      <c r="N176" s="119">
        <v>2</v>
      </c>
      <c r="O176" s="94">
        <f t="shared" si="165"/>
        <v>4</v>
      </c>
      <c r="P176" s="94" t="str">
        <f t="shared" si="160"/>
        <v>Bajo (B)</v>
      </c>
      <c r="Q176" s="119">
        <v>60</v>
      </c>
      <c r="R176" s="94">
        <f t="shared" si="168"/>
        <v>240</v>
      </c>
      <c r="S176" s="94" t="str">
        <f t="shared" si="169"/>
        <v>II</v>
      </c>
      <c r="T176" s="95" t="str">
        <f t="shared" si="170"/>
        <v>No Aceptable o Aceptable con control especifico</v>
      </c>
      <c r="U176" s="78">
        <v>600</v>
      </c>
      <c r="V176" s="78">
        <v>22</v>
      </c>
      <c r="W176" s="78">
        <v>30</v>
      </c>
      <c r="X176" s="94">
        <f t="shared" si="167"/>
        <v>652</v>
      </c>
      <c r="Y176" s="96" t="s">
        <v>155</v>
      </c>
      <c r="Z176" s="104" t="s">
        <v>80</v>
      </c>
      <c r="AA176" s="104" t="s">
        <v>52</v>
      </c>
      <c r="AB176" s="104" t="s">
        <v>52</v>
      </c>
      <c r="AC176" s="104" t="s">
        <v>411</v>
      </c>
      <c r="AD176" s="95" t="s">
        <v>445</v>
      </c>
      <c r="AE176" s="96" t="s">
        <v>81</v>
      </c>
    </row>
    <row r="177" spans="1:31" ht="69.75" customHeight="1">
      <c r="A177" s="75" t="s">
        <v>40</v>
      </c>
      <c r="B177" s="151" t="s">
        <v>404</v>
      </c>
      <c r="C177" s="104" t="s">
        <v>459</v>
      </c>
      <c r="D177" s="104" t="s">
        <v>457</v>
      </c>
      <c r="E177" s="98" t="s">
        <v>640</v>
      </c>
      <c r="F177" s="118" t="s">
        <v>460</v>
      </c>
      <c r="G177" s="104" t="s">
        <v>77</v>
      </c>
      <c r="H177" s="118" t="s">
        <v>434</v>
      </c>
      <c r="I177" s="96" t="s">
        <v>423</v>
      </c>
      <c r="J177" s="118" t="s">
        <v>48</v>
      </c>
      <c r="K177" s="104" t="s">
        <v>48</v>
      </c>
      <c r="L177" s="96" t="s">
        <v>461</v>
      </c>
      <c r="M177" s="119">
        <v>2</v>
      </c>
      <c r="N177" s="119">
        <v>2</v>
      </c>
      <c r="O177" s="94">
        <f t="shared" si="165"/>
        <v>4</v>
      </c>
      <c r="P177" s="94" t="str">
        <f t="shared" si="160"/>
        <v>Bajo (B)</v>
      </c>
      <c r="Q177" s="119">
        <v>60</v>
      </c>
      <c r="R177" s="94">
        <f t="shared" si="168"/>
        <v>240</v>
      </c>
      <c r="S177" s="94" t="str">
        <f t="shared" si="169"/>
        <v>II</v>
      </c>
      <c r="T177" s="95" t="str">
        <f t="shared" si="170"/>
        <v>No Aceptable o Aceptable con control especifico</v>
      </c>
      <c r="U177" s="78">
        <v>600</v>
      </c>
      <c r="V177" s="78">
        <v>22</v>
      </c>
      <c r="W177" s="78">
        <v>30</v>
      </c>
      <c r="X177" s="94">
        <f t="shared" si="167"/>
        <v>652</v>
      </c>
      <c r="Y177" s="96" t="s">
        <v>155</v>
      </c>
      <c r="Z177" s="104" t="s">
        <v>80</v>
      </c>
      <c r="AA177" s="121" t="s">
        <v>411</v>
      </c>
      <c r="AB177" s="121" t="s">
        <v>411</v>
      </c>
      <c r="AC177" s="104" t="s">
        <v>411</v>
      </c>
      <c r="AD177" s="95" t="s">
        <v>462</v>
      </c>
      <c r="AE177" s="96" t="s">
        <v>81</v>
      </c>
    </row>
    <row r="178" spans="1:31" ht="73.5" customHeight="1">
      <c r="A178" s="75" t="s">
        <v>40</v>
      </c>
      <c r="B178" s="158" t="s">
        <v>694</v>
      </c>
      <c r="C178" s="153" t="s">
        <v>642</v>
      </c>
      <c r="D178" s="104" t="s">
        <v>641</v>
      </c>
      <c r="E178" s="98" t="s">
        <v>640</v>
      </c>
      <c r="F178" s="96" t="s">
        <v>658</v>
      </c>
      <c r="G178" s="154" t="s">
        <v>268</v>
      </c>
      <c r="H178" s="96" t="s">
        <v>659</v>
      </c>
      <c r="I178" s="96" t="s">
        <v>660</v>
      </c>
      <c r="J178" s="96" t="s">
        <v>48</v>
      </c>
      <c r="K178" s="96" t="s">
        <v>667</v>
      </c>
      <c r="L178" s="96" t="s">
        <v>670</v>
      </c>
      <c r="M178" s="119">
        <v>2</v>
      </c>
      <c r="N178" s="119">
        <v>3</v>
      </c>
      <c r="O178" s="94">
        <f t="shared" si="165"/>
        <v>6</v>
      </c>
      <c r="P178" s="94" t="str">
        <f t="shared" si="160"/>
        <v>Medio (M)</v>
      </c>
      <c r="Q178" s="119">
        <v>25</v>
      </c>
      <c r="R178" s="94">
        <f t="shared" si="168"/>
        <v>150</v>
      </c>
      <c r="S178" s="94" t="str">
        <f t="shared" si="169"/>
        <v>II</v>
      </c>
      <c r="T178" s="95" t="str">
        <f t="shared" si="170"/>
        <v>No Aceptable o Aceptable con control especifico</v>
      </c>
      <c r="U178" s="78">
        <v>3</v>
      </c>
      <c r="V178" s="78">
        <v>1</v>
      </c>
      <c r="W178" s="78">
        <v>0</v>
      </c>
      <c r="X178" s="94">
        <f t="shared" si="167"/>
        <v>4</v>
      </c>
      <c r="Y178" s="155" t="s">
        <v>673</v>
      </c>
      <c r="Z178" s="154" t="s">
        <v>682</v>
      </c>
      <c r="AA178" s="96" t="s">
        <v>81</v>
      </c>
      <c r="AB178" s="96" t="s">
        <v>81</v>
      </c>
      <c r="AC178" s="96" t="s">
        <v>81</v>
      </c>
      <c r="AD178" s="95" t="s">
        <v>687</v>
      </c>
      <c r="AE178" s="96" t="s">
        <v>693</v>
      </c>
    </row>
    <row r="179" spans="1:31" ht="73.5" customHeight="1">
      <c r="A179" s="75" t="s">
        <v>40</v>
      </c>
      <c r="B179" s="158" t="s">
        <v>694</v>
      </c>
      <c r="C179" s="153" t="s">
        <v>642</v>
      </c>
      <c r="D179" s="104" t="s">
        <v>641</v>
      </c>
      <c r="E179" s="98" t="s">
        <v>640</v>
      </c>
      <c r="F179" s="96" t="s">
        <v>651</v>
      </c>
      <c r="G179" s="96" t="s">
        <v>649</v>
      </c>
      <c r="H179" s="96" t="s">
        <v>643</v>
      </c>
      <c r="I179" s="96" t="s">
        <v>192</v>
      </c>
      <c r="J179" s="96" t="s">
        <v>48</v>
      </c>
      <c r="K179" s="96" t="s">
        <v>667</v>
      </c>
      <c r="L179" s="96" t="s">
        <v>48</v>
      </c>
      <c r="M179" s="119">
        <v>2</v>
      </c>
      <c r="N179" s="119">
        <v>3</v>
      </c>
      <c r="O179" s="94">
        <f t="shared" si="165"/>
        <v>6</v>
      </c>
      <c r="P179" s="94" t="str">
        <f t="shared" si="160"/>
        <v>Medio (M)</v>
      </c>
      <c r="Q179" s="119">
        <v>25</v>
      </c>
      <c r="R179" s="94">
        <f t="shared" si="168"/>
        <v>150</v>
      </c>
      <c r="S179" s="94" t="str">
        <f t="shared" si="169"/>
        <v>II</v>
      </c>
      <c r="T179" s="95" t="str">
        <f t="shared" si="170"/>
        <v>No Aceptable o Aceptable con control especifico</v>
      </c>
      <c r="U179" s="78">
        <v>3</v>
      </c>
      <c r="V179" s="78">
        <v>1</v>
      </c>
      <c r="W179" s="78">
        <v>0</v>
      </c>
      <c r="X179" s="94">
        <f t="shared" si="167"/>
        <v>4</v>
      </c>
      <c r="Y179" s="97" t="s">
        <v>674</v>
      </c>
      <c r="Z179" s="154" t="s">
        <v>683</v>
      </c>
      <c r="AA179" s="96" t="s">
        <v>81</v>
      </c>
      <c r="AB179" s="96" t="s">
        <v>81</v>
      </c>
      <c r="AC179" s="154" t="s">
        <v>684</v>
      </c>
      <c r="AD179" s="95" t="s">
        <v>688</v>
      </c>
      <c r="AE179" s="96" t="s">
        <v>81</v>
      </c>
    </row>
    <row r="180" spans="1:31" ht="69.75" customHeight="1">
      <c r="A180" s="75" t="s">
        <v>40</v>
      </c>
      <c r="B180" s="158" t="s">
        <v>694</v>
      </c>
      <c r="C180" s="153" t="s">
        <v>642</v>
      </c>
      <c r="D180" s="104" t="s">
        <v>641</v>
      </c>
      <c r="E180" s="98" t="s">
        <v>640</v>
      </c>
      <c r="F180" s="96" t="s">
        <v>652</v>
      </c>
      <c r="G180" s="96" t="s">
        <v>649</v>
      </c>
      <c r="H180" s="96" t="s">
        <v>426</v>
      </c>
      <c r="I180" s="96" t="s">
        <v>239</v>
      </c>
      <c r="J180" s="96" t="s">
        <v>665</v>
      </c>
      <c r="K180" s="96" t="s">
        <v>665</v>
      </c>
      <c r="L180" s="96" t="s">
        <v>48</v>
      </c>
      <c r="M180" s="119">
        <v>2</v>
      </c>
      <c r="N180" s="119">
        <v>2</v>
      </c>
      <c r="O180" s="94">
        <f t="shared" si="165"/>
        <v>4</v>
      </c>
      <c r="P180" s="94" t="str">
        <f t="shared" si="160"/>
        <v>Bajo (B)</v>
      </c>
      <c r="Q180" s="119">
        <v>25</v>
      </c>
      <c r="R180" s="94">
        <f t="shared" si="168"/>
        <v>100</v>
      </c>
      <c r="S180" s="94" t="str">
        <f t="shared" si="169"/>
        <v>III</v>
      </c>
      <c r="T180" s="95" t="str">
        <f t="shared" si="170"/>
        <v>Mejorable</v>
      </c>
      <c r="U180" s="78">
        <v>3</v>
      </c>
      <c r="V180" s="78">
        <v>1</v>
      </c>
      <c r="W180" s="78">
        <v>0</v>
      </c>
      <c r="X180" s="94">
        <f t="shared" si="167"/>
        <v>4</v>
      </c>
      <c r="Y180" s="97" t="s">
        <v>675</v>
      </c>
      <c r="Z180" s="157" t="s">
        <v>680</v>
      </c>
      <c r="AA180" s="96" t="s">
        <v>81</v>
      </c>
      <c r="AB180" s="96" t="s">
        <v>81</v>
      </c>
      <c r="AC180" s="96" t="s">
        <v>81</v>
      </c>
      <c r="AD180" s="95" t="s">
        <v>689</v>
      </c>
      <c r="AE180" s="96" t="s">
        <v>81</v>
      </c>
    </row>
    <row r="181" spans="1:31" ht="69.75" customHeight="1">
      <c r="A181" s="75" t="s">
        <v>40</v>
      </c>
      <c r="B181" s="158" t="s">
        <v>694</v>
      </c>
      <c r="C181" s="153" t="s">
        <v>642</v>
      </c>
      <c r="D181" s="104" t="s">
        <v>641</v>
      </c>
      <c r="E181" s="98" t="s">
        <v>640</v>
      </c>
      <c r="F181" s="96" t="s">
        <v>653</v>
      </c>
      <c r="G181" s="96" t="s">
        <v>649</v>
      </c>
      <c r="H181" s="96" t="s">
        <v>644</v>
      </c>
      <c r="I181" s="96" t="s">
        <v>661</v>
      </c>
      <c r="J181" s="154" t="s">
        <v>666</v>
      </c>
      <c r="K181" s="75" t="s">
        <v>668</v>
      </c>
      <c r="L181" s="154" t="s">
        <v>672</v>
      </c>
      <c r="M181" s="119">
        <v>2</v>
      </c>
      <c r="N181" s="119">
        <v>1</v>
      </c>
      <c r="O181" s="94">
        <f t="shared" si="165"/>
        <v>2</v>
      </c>
      <c r="P181" s="94" t="str">
        <f t="shared" si="160"/>
        <v>Bajo (B)</v>
      </c>
      <c r="Q181" s="119">
        <v>25</v>
      </c>
      <c r="R181" s="94">
        <f t="shared" si="168"/>
        <v>50</v>
      </c>
      <c r="S181" s="94" t="str">
        <f t="shared" si="169"/>
        <v>III</v>
      </c>
      <c r="T181" s="95" t="str">
        <f t="shared" si="170"/>
        <v>Mejorable</v>
      </c>
      <c r="U181" s="78">
        <v>3</v>
      </c>
      <c r="V181" s="78">
        <v>1</v>
      </c>
      <c r="W181" s="78">
        <v>0</v>
      </c>
      <c r="X181" s="94">
        <f t="shared" si="167"/>
        <v>4</v>
      </c>
      <c r="Y181" s="97" t="s">
        <v>676</v>
      </c>
      <c r="Z181" s="154" t="s">
        <v>681</v>
      </c>
      <c r="AA181" s="96" t="s">
        <v>81</v>
      </c>
      <c r="AB181" s="96" t="s">
        <v>81</v>
      </c>
      <c r="AC181" s="75" t="s">
        <v>685</v>
      </c>
      <c r="AD181" s="95" t="s">
        <v>690</v>
      </c>
      <c r="AE181" s="96" t="s">
        <v>81</v>
      </c>
    </row>
    <row r="182" spans="1:31" ht="69.75" customHeight="1">
      <c r="A182" s="75" t="s">
        <v>40</v>
      </c>
      <c r="B182" s="158" t="s">
        <v>694</v>
      </c>
      <c r="C182" s="153" t="s">
        <v>642</v>
      </c>
      <c r="D182" s="104" t="s">
        <v>641</v>
      </c>
      <c r="E182" s="98" t="s">
        <v>640</v>
      </c>
      <c r="F182" s="96" t="s">
        <v>654</v>
      </c>
      <c r="G182" s="96" t="s">
        <v>93</v>
      </c>
      <c r="H182" s="96" t="s">
        <v>645</v>
      </c>
      <c r="I182" s="96" t="s">
        <v>662</v>
      </c>
      <c r="J182" s="96" t="s">
        <v>665</v>
      </c>
      <c r="K182" s="96" t="s">
        <v>669</v>
      </c>
      <c r="L182" s="96" t="s">
        <v>671</v>
      </c>
      <c r="M182" s="119">
        <v>2</v>
      </c>
      <c r="N182" s="119">
        <v>3</v>
      </c>
      <c r="O182" s="94">
        <f t="shared" si="165"/>
        <v>6</v>
      </c>
      <c r="P182" s="94" t="str">
        <f t="shared" si="160"/>
        <v>Medio (M)</v>
      </c>
      <c r="Q182" s="119">
        <v>25</v>
      </c>
      <c r="R182" s="94">
        <f t="shared" si="168"/>
        <v>150</v>
      </c>
      <c r="S182" s="94" t="str">
        <f t="shared" si="169"/>
        <v>II</v>
      </c>
      <c r="T182" s="95" t="str">
        <f t="shared" si="170"/>
        <v>No Aceptable o Aceptable con control especifico</v>
      </c>
      <c r="U182" s="78">
        <v>3</v>
      </c>
      <c r="V182" s="78">
        <v>1</v>
      </c>
      <c r="W182" s="78">
        <v>0</v>
      </c>
      <c r="X182" s="94">
        <f t="shared" si="167"/>
        <v>4</v>
      </c>
      <c r="Y182" s="156" t="s">
        <v>677</v>
      </c>
      <c r="Z182" s="154" t="s">
        <v>97</v>
      </c>
      <c r="AA182" s="96" t="s">
        <v>81</v>
      </c>
      <c r="AB182" s="96" t="s">
        <v>81</v>
      </c>
      <c r="AC182" s="96" t="s">
        <v>81</v>
      </c>
      <c r="AD182" s="95" t="s">
        <v>691</v>
      </c>
      <c r="AE182" s="96" t="s">
        <v>81</v>
      </c>
    </row>
    <row r="183" spans="1:31" ht="69.75" customHeight="1">
      <c r="A183" s="75" t="s">
        <v>40</v>
      </c>
      <c r="B183" s="158" t="s">
        <v>694</v>
      </c>
      <c r="C183" s="153" t="s">
        <v>642</v>
      </c>
      <c r="D183" s="104" t="s">
        <v>641</v>
      </c>
      <c r="E183" s="98" t="s">
        <v>640</v>
      </c>
      <c r="F183" s="96" t="s">
        <v>655</v>
      </c>
      <c r="G183" s="96" t="s">
        <v>93</v>
      </c>
      <c r="H183" s="96" t="s">
        <v>646</v>
      </c>
      <c r="I183" s="96" t="s">
        <v>663</v>
      </c>
      <c r="J183" s="96" t="s">
        <v>665</v>
      </c>
      <c r="K183" s="96" t="s">
        <v>669</v>
      </c>
      <c r="L183" s="96" t="s">
        <v>671</v>
      </c>
      <c r="M183" s="119">
        <v>2</v>
      </c>
      <c r="N183" s="119">
        <v>3</v>
      </c>
      <c r="O183" s="94">
        <f t="shared" si="165"/>
        <v>6</v>
      </c>
      <c r="P183" s="94" t="str">
        <f t="shared" si="160"/>
        <v>Medio (M)</v>
      </c>
      <c r="Q183" s="119">
        <v>25</v>
      </c>
      <c r="R183" s="94">
        <f t="shared" si="168"/>
        <v>150</v>
      </c>
      <c r="S183" s="94" t="str">
        <f t="shared" si="169"/>
        <v>II</v>
      </c>
      <c r="T183" s="95" t="str">
        <f t="shared" si="170"/>
        <v>No Aceptable o Aceptable con control especifico</v>
      </c>
      <c r="U183" s="78">
        <v>3</v>
      </c>
      <c r="V183" s="78">
        <v>1</v>
      </c>
      <c r="W183" s="78">
        <v>0</v>
      </c>
      <c r="X183" s="94">
        <f t="shared" si="167"/>
        <v>4</v>
      </c>
      <c r="Y183" s="156" t="s">
        <v>678</v>
      </c>
      <c r="Z183" s="154" t="s">
        <v>97</v>
      </c>
      <c r="AA183" s="96" t="s">
        <v>81</v>
      </c>
      <c r="AB183" s="96" t="s">
        <v>81</v>
      </c>
      <c r="AC183" s="96" t="s">
        <v>81</v>
      </c>
      <c r="AD183" s="95" t="s">
        <v>691</v>
      </c>
      <c r="AE183" s="96" t="s">
        <v>81</v>
      </c>
    </row>
    <row r="184" spans="1:31" ht="69.75" customHeight="1">
      <c r="A184" s="75" t="s">
        <v>40</v>
      </c>
      <c r="B184" s="158" t="s">
        <v>694</v>
      </c>
      <c r="C184" s="153" t="s">
        <v>642</v>
      </c>
      <c r="D184" s="104" t="s">
        <v>641</v>
      </c>
      <c r="E184" s="98" t="s">
        <v>640</v>
      </c>
      <c r="F184" s="96" t="s">
        <v>656</v>
      </c>
      <c r="G184" s="96" t="s">
        <v>650</v>
      </c>
      <c r="H184" s="96" t="s">
        <v>647</v>
      </c>
      <c r="I184" s="154" t="s">
        <v>664</v>
      </c>
      <c r="J184" s="96" t="s">
        <v>48</v>
      </c>
      <c r="K184" s="96" t="s">
        <v>635</v>
      </c>
      <c r="L184" s="96" t="s">
        <v>636</v>
      </c>
      <c r="M184" s="119">
        <v>2</v>
      </c>
      <c r="N184" s="119">
        <v>1</v>
      </c>
      <c r="O184" s="94">
        <f t="shared" si="165"/>
        <v>2</v>
      </c>
      <c r="P184" s="94" t="str">
        <f t="shared" si="160"/>
        <v>Bajo (B)</v>
      </c>
      <c r="Q184" s="119">
        <v>25</v>
      </c>
      <c r="R184" s="94">
        <f t="shared" si="168"/>
        <v>50</v>
      </c>
      <c r="S184" s="94" t="str">
        <f t="shared" si="169"/>
        <v>III</v>
      </c>
      <c r="T184" s="95" t="str">
        <f t="shared" si="170"/>
        <v>Mejorable</v>
      </c>
      <c r="U184" s="78">
        <v>3</v>
      </c>
      <c r="V184" s="78">
        <v>1</v>
      </c>
      <c r="W184" s="78">
        <v>0</v>
      </c>
      <c r="X184" s="94">
        <f t="shared" si="167"/>
        <v>4</v>
      </c>
      <c r="Y184" s="97" t="s">
        <v>676</v>
      </c>
      <c r="Z184" s="154" t="s">
        <v>679</v>
      </c>
      <c r="AA184" s="96" t="s">
        <v>81</v>
      </c>
      <c r="AB184" s="96" t="s">
        <v>81</v>
      </c>
      <c r="AC184" s="96" t="s">
        <v>686</v>
      </c>
      <c r="AD184" s="95" t="s">
        <v>692</v>
      </c>
      <c r="AE184" s="96" t="s">
        <v>81</v>
      </c>
    </row>
    <row r="185" spans="1:31" ht="69.75" customHeight="1">
      <c r="A185" s="75" t="s">
        <v>40</v>
      </c>
      <c r="B185" s="158" t="s">
        <v>694</v>
      </c>
      <c r="C185" s="153" t="s">
        <v>642</v>
      </c>
      <c r="D185" s="104" t="s">
        <v>641</v>
      </c>
      <c r="E185" s="98" t="s">
        <v>640</v>
      </c>
      <c r="F185" s="96" t="s">
        <v>657</v>
      </c>
      <c r="G185" s="96" t="s">
        <v>650</v>
      </c>
      <c r="H185" s="96" t="s">
        <v>648</v>
      </c>
      <c r="I185" s="154" t="s">
        <v>664</v>
      </c>
      <c r="J185" s="96" t="s">
        <v>48</v>
      </c>
      <c r="K185" s="96" t="s">
        <v>635</v>
      </c>
      <c r="L185" s="96" t="s">
        <v>636</v>
      </c>
      <c r="M185" s="119">
        <v>2</v>
      </c>
      <c r="N185" s="119">
        <v>1</v>
      </c>
      <c r="O185" s="94">
        <f t="shared" si="165"/>
        <v>2</v>
      </c>
      <c r="P185" s="94" t="str">
        <f t="shared" si="160"/>
        <v>Bajo (B)</v>
      </c>
      <c r="Q185" s="119">
        <v>25</v>
      </c>
      <c r="R185" s="94">
        <f t="shared" si="168"/>
        <v>50</v>
      </c>
      <c r="S185" s="94" t="str">
        <f t="shared" si="169"/>
        <v>III</v>
      </c>
      <c r="T185" s="95" t="str">
        <f t="shared" si="170"/>
        <v>Mejorable</v>
      </c>
      <c r="U185" s="78">
        <v>3</v>
      </c>
      <c r="V185" s="78">
        <v>1</v>
      </c>
      <c r="W185" s="78">
        <v>0</v>
      </c>
      <c r="X185" s="94">
        <f t="shared" si="167"/>
        <v>4</v>
      </c>
      <c r="Y185" s="97" t="s">
        <v>676</v>
      </c>
      <c r="Z185" s="154" t="s">
        <v>679</v>
      </c>
      <c r="AA185" s="96" t="s">
        <v>81</v>
      </c>
      <c r="AB185" s="96" t="s">
        <v>81</v>
      </c>
      <c r="AC185" s="96" t="s">
        <v>686</v>
      </c>
      <c r="AD185" s="95" t="s">
        <v>692</v>
      </c>
      <c r="AE185" s="96" t="s">
        <v>81</v>
      </c>
    </row>
    <row r="186" spans="1:31" ht="69.75" customHeight="1">
      <c r="A186" s="75" t="s">
        <v>40</v>
      </c>
      <c r="B186" s="104" t="s">
        <v>624</v>
      </c>
      <c r="C186" s="104" t="s">
        <v>625</v>
      </c>
      <c r="D186" s="104" t="s">
        <v>626</v>
      </c>
      <c r="E186" s="86" t="s">
        <v>236</v>
      </c>
      <c r="F186" s="104" t="s">
        <v>725</v>
      </c>
      <c r="G186" s="104" t="s">
        <v>107</v>
      </c>
      <c r="H186" s="104" t="s">
        <v>463</v>
      </c>
      <c r="I186" s="104" t="s">
        <v>464</v>
      </c>
      <c r="J186" s="104" t="s">
        <v>465</v>
      </c>
      <c r="K186" s="104" t="s">
        <v>466</v>
      </c>
      <c r="L186" s="104" t="s">
        <v>48</v>
      </c>
      <c r="M186" s="103">
        <v>6</v>
      </c>
      <c r="N186" s="103">
        <v>2</v>
      </c>
      <c r="O186" s="94">
        <f t="shared" si="165"/>
        <v>12</v>
      </c>
      <c r="P186" s="94" t="str">
        <f t="shared" si="160"/>
        <v>Alto (A)</v>
      </c>
      <c r="Q186" s="119">
        <v>60</v>
      </c>
      <c r="R186" s="94">
        <f t="shared" ref="R186:R187" si="171">+O186*Q186</f>
        <v>720</v>
      </c>
      <c r="S186" s="94" t="str">
        <f t="shared" ref="S186:S187" si="172">IF(R186&lt;=20,"IV",IF(R186&gt;=600,"I",IF(R186&gt;=150,"II",IF(R186&gt;=40,"III",IF(R186&gt;=20,"IV")*IF(R186&lt;=20,"IV")))))</f>
        <v>I</v>
      </c>
      <c r="T186" s="95" t="str">
        <f t="shared" ref="T186:T187" si="173">+IF(S186="I","No Aceptable",IF(S186="II","No Aceptable o Aceptable con control especifico",IF(S186="III","Mejorable",IF(S186="IV","Aceptable"))))</f>
        <v>No Aceptable</v>
      </c>
      <c r="U186" s="78">
        <v>600</v>
      </c>
      <c r="V186" s="78">
        <v>22</v>
      </c>
      <c r="W186" s="78">
        <v>30</v>
      </c>
      <c r="X186" s="94">
        <f t="shared" si="167"/>
        <v>652</v>
      </c>
      <c r="Y186" s="96" t="s">
        <v>630</v>
      </c>
      <c r="Z186" s="96" t="s">
        <v>347</v>
      </c>
      <c r="AA186" s="96" t="s">
        <v>52</v>
      </c>
      <c r="AB186" s="96" t="s">
        <v>52</v>
      </c>
      <c r="AC186" s="96" t="s">
        <v>52</v>
      </c>
      <c r="AD186" s="104" t="s">
        <v>631</v>
      </c>
      <c r="AE186" s="96" t="s">
        <v>81</v>
      </c>
    </row>
    <row r="187" spans="1:31" ht="69.95" customHeight="1">
      <c r="A187" s="75" t="s">
        <v>40</v>
      </c>
      <c r="B187" s="104" t="s">
        <v>624</v>
      </c>
      <c r="C187" s="104" t="s">
        <v>625</v>
      </c>
      <c r="D187" s="104" t="s">
        <v>626</v>
      </c>
      <c r="E187" s="86" t="s">
        <v>236</v>
      </c>
      <c r="F187" s="104" t="s">
        <v>633</v>
      </c>
      <c r="G187" s="104" t="s">
        <v>634</v>
      </c>
      <c r="H187" s="104" t="s">
        <v>587</v>
      </c>
      <c r="I187" s="96" t="s">
        <v>637</v>
      </c>
      <c r="J187" s="96" t="s">
        <v>48</v>
      </c>
      <c r="K187" s="96" t="s">
        <v>635</v>
      </c>
      <c r="L187" s="96" t="s">
        <v>636</v>
      </c>
      <c r="M187" s="103">
        <v>2</v>
      </c>
      <c r="N187" s="103">
        <v>3</v>
      </c>
      <c r="O187" s="94">
        <f t="shared" ref="O187" si="174">+M187*N187</f>
        <v>6</v>
      </c>
      <c r="P187" s="94" t="str">
        <f t="shared" si="160"/>
        <v>Medio (M)</v>
      </c>
      <c r="Q187" s="119">
        <v>25</v>
      </c>
      <c r="R187" s="94">
        <f t="shared" si="171"/>
        <v>150</v>
      </c>
      <c r="S187" s="94" t="str">
        <f t="shared" si="172"/>
        <v>II</v>
      </c>
      <c r="T187" s="95" t="str">
        <f t="shared" si="173"/>
        <v>No Aceptable o Aceptable con control especifico</v>
      </c>
      <c r="U187" s="78">
        <v>600</v>
      </c>
      <c r="V187" s="78">
        <v>22</v>
      </c>
      <c r="W187" s="78">
        <v>30</v>
      </c>
      <c r="X187" s="94">
        <f t="shared" ref="X187" si="175">SUM(U187:W187)</f>
        <v>652</v>
      </c>
      <c r="Y187" s="96" t="s">
        <v>155</v>
      </c>
      <c r="Z187" s="96" t="s">
        <v>206</v>
      </c>
      <c r="AA187" s="96" t="s">
        <v>52</v>
      </c>
      <c r="AB187" s="96" t="s">
        <v>52</v>
      </c>
      <c r="AC187" s="96" t="s">
        <v>638</v>
      </c>
      <c r="AD187" s="104" t="s">
        <v>639</v>
      </c>
      <c r="AE187" s="96" t="s">
        <v>81</v>
      </c>
    </row>
    <row r="188" spans="1:31" ht="15">
      <c r="B188" s="91"/>
      <c r="C188" s="91"/>
      <c r="D188" s="91"/>
      <c r="E188" s="91"/>
      <c r="F188" s="91"/>
      <c r="G188" s="91"/>
      <c r="H188" s="91"/>
      <c r="I188" s="91"/>
      <c r="J188" s="91"/>
      <c r="K188" s="91"/>
      <c r="L188" s="91"/>
      <c r="M188" s="91"/>
      <c r="N188" s="91"/>
      <c r="Y188" s="92"/>
      <c r="Z188" s="92"/>
      <c r="AA188" s="92"/>
      <c r="AB188" s="92"/>
      <c r="AC188" s="152"/>
      <c r="AD188" s="92"/>
      <c r="AE188" s="92"/>
    </row>
    <row r="189" spans="1:31" ht="15">
      <c r="B189" s="91"/>
      <c r="C189" s="91"/>
      <c r="D189" s="91"/>
      <c r="E189" s="91"/>
      <c r="F189" s="91"/>
      <c r="G189" s="91"/>
      <c r="H189" s="91"/>
      <c r="I189" s="91"/>
      <c r="J189" s="91"/>
      <c r="K189" s="91"/>
      <c r="L189" s="91"/>
      <c r="M189" s="91"/>
      <c r="N189" s="91"/>
      <c r="Y189" s="92"/>
      <c r="Z189" s="92"/>
      <c r="AA189" s="92"/>
      <c r="AB189" s="92"/>
      <c r="AC189" s="92"/>
      <c r="AD189" s="92"/>
      <c r="AE189" s="92"/>
    </row>
    <row r="190" spans="1:31" ht="15">
      <c r="B190" s="91"/>
      <c r="C190" s="91"/>
      <c r="D190" s="91"/>
      <c r="E190" s="91"/>
      <c r="F190" s="91"/>
      <c r="G190" s="91"/>
      <c r="H190" s="91"/>
      <c r="I190" s="91"/>
      <c r="J190" s="91"/>
      <c r="K190" s="91"/>
      <c r="L190" s="91"/>
      <c r="M190" s="91"/>
      <c r="N190" s="91"/>
      <c r="Y190" s="92"/>
      <c r="Z190" s="92"/>
      <c r="AA190" s="92"/>
      <c r="AB190" s="92"/>
      <c r="AC190" s="92"/>
      <c r="AD190" s="92"/>
      <c r="AE190" s="92"/>
    </row>
    <row r="191" spans="1:31" ht="15">
      <c r="B191" s="91"/>
      <c r="C191" s="91"/>
      <c r="D191" s="91"/>
      <c r="E191" s="91"/>
      <c r="F191" s="91"/>
      <c r="G191" s="91"/>
      <c r="H191" s="91"/>
      <c r="I191" s="91"/>
      <c r="J191" s="91"/>
      <c r="K191" s="91"/>
      <c r="L191" s="91"/>
      <c r="M191" s="91"/>
      <c r="N191" s="91"/>
      <c r="Y191" s="92"/>
      <c r="Z191" s="92"/>
      <c r="AA191" s="92"/>
      <c r="AB191" s="92"/>
      <c r="AC191" s="92"/>
      <c r="AD191" s="92"/>
      <c r="AE191" s="92"/>
    </row>
    <row r="192" spans="1:31" ht="15">
      <c r="B192" s="91"/>
      <c r="C192" s="91"/>
      <c r="D192" s="91"/>
      <c r="E192" s="91"/>
      <c r="F192" s="91"/>
      <c r="G192" s="91"/>
      <c r="H192" s="91"/>
      <c r="I192" s="91"/>
      <c r="J192" s="91"/>
      <c r="K192" s="91"/>
      <c r="L192" s="91"/>
      <c r="M192" s="91"/>
      <c r="N192" s="91"/>
      <c r="Y192" s="92"/>
      <c r="Z192" s="92"/>
      <c r="AA192" s="92"/>
      <c r="AB192" s="92"/>
      <c r="AC192" s="92"/>
      <c r="AD192" s="92"/>
      <c r="AE192" s="92"/>
    </row>
    <row r="193" spans="2:31" ht="15">
      <c r="B193" s="91"/>
      <c r="C193" s="91"/>
      <c r="D193" s="91"/>
      <c r="E193" s="91"/>
      <c r="F193" s="91"/>
      <c r="G193" s="91"/>
      <c r="H193" s="91"/>
      <c r="I193" s="91"/>
      <c r="J193" s="91"/>
      <c r="K193" s="91"/>
      <c r="L193" s="91"/>
      <c r="M193" s="91"/>
      <c r="N193" s="91"/>
      <c r="Y193" s="92"/>
      <c r="Z193" s="92"/>
      <c r="AA193" s="92"/>
      <c r="AB193" s="92"/>
      <c r="AC193" s="92"/>
      <c r="AD193" s="92"/>
      <c r="AE193" s="92"/>
    </row>
    <row r="194" spans="2:31" ht="15">
      <c r="B194" s="91"/>
      <c r="C194" s="91"/>
      <c r="D194" s="91"/>
      <c r="E194" s="91"/>
      <c r="F194" s="91"/>
      <c r="G194" s="91"/>
      <c r="H194" s="91"/>
      <c r="I194" s="91"/>
      <c r="J194" s="91"/>
      <c r="K194" s="91"/>
      <c r="L194" s="91"/>
      <c r="M194" s="91"/>
      <c r="N194" s="91"/>
      <c r="Y194" s="92"/>
      <c r="Z194" s="92"/>
      <c r="AA194" s="92"/>
      <c r="AB194" s="92"/>
      <c r="AC194" s="92"/>
      <c r="AD194" s="92"/>
      <c r="AE194" s="92"/>
    </row>
    <row r="195" spans="2:31" ht="15">
      <c r="B195" s="91"/>
      <c r="C195" s="91"/>
      <c r="D195" s="91"/>
      <c r="E195" s="91"/>
      <c r="F195" s="91"/>
      <c r="G195" s="91"/>
      <c r="H195" s="91"/>
      <c r="I195" s="91"/>
      <c r="J195" s="91"/>
      <c r="K195" s="91"/>
      <c r="L195" s="91"/>
      <c r="M195" s="91"/>
      <c r="N195" s="91"/>
      <c r="Y195" s="92"/>
      <c r="Z195" s="92"/>
      <c r="AA195" s="92"/>
      <c r="AB195" s="92"/>
      <c r="AC195" s="92"/>
      <c r="AD195" s="92"/>
      <c r="AE195" s="92"/>
    </row>
    <row r="196" spans="2:31" ht="15">
      <c r="B196" s="91"/>
      <c r="C196" s="91"/>
      <c r="D196" s="91"/>
      <c r="E196" s="91"/>
      <c r="F196" s="91"/>
      <c r="G196" s="91"/>
      <c r="H196" s="91"/>
      <c r="I196" s="91"/>
      <c r="J196" s="91"/>
      <c r="K196" s="91"/>
      <c r="L196" s="91"/>
      <c r="M196" s="91"/>
      <c r="N196" s="91"/>
      <c r="Y196" s="92"/>
      <c r="Z196" s="92"/>
      <c r="AA196" s="92"/>
      <c r="AB196" s="92"/>
      <c r="AC196" s="92"/>
      <c r="AD196" s="92"/>
      <c r="AE196" s="92"/>
    </row>
    <row r="197" spans="2:31" ht="15">
      <c r="B197" s="91"/>
      <c r="C197" s="91"/>
      <c r="D197" s="91"/>
      <c r="E197" s="91"/>
      <c r="F197" s="91"/>
      <c r="G197" s="91"/>
      <c r="H197" s="91"/>
      <c r="I197" s="91"/>
      <c r="J197" s="91"/>
      <c r="K197" s="91"/>
      <c r="L197" s="91"/>
      <c r="M197" s="91"/>
      <c r="N197" s="91"/>
      <c r="Y197" s="92"/>
      <c r="Z197" s="92"/>
      <c r="AA197" s="92"/>
      <c r="AB197" s="92"/>
      <c r="AC197" s="92"/>
      <c r="AD197" s="92"/>
      <c r="AE197" s="92"/>
    </row>
    <row r="198" spans="2:31" ht="15">
      <c r="B198" s="91"/>
      <c r="C198" s="91"/>
      <c r="D198" s="91"/>
      <c r="E198" s="91"/>
      <c r="F198" s="91"/>
      <c r="G198" s="91"/>
      <c r="H198" s="91"/>
      <c r="I198" s="91"/>
      <c r="J198" s="91"/>
      <c r="K198" s="91"/>
      <c r="L198" s="91"/>
      <c r="M198" s="91"/>
      <c r="N198" s="91"/>
      <c r="Y198" s="92"/>
      <c r="Z198" s="92"/>
      <c r="AA198" s="92"/>
      <c r="AB198" s="92"/>
      <c r="AC198" s="92"/>
      <c r="AD198" s="92"/>
      <c r="AE198" s="92"/>
    </row>
    <row r="199" spans="2:31" ht="15">
      <c r="B199" s="91"/>
      <c r="C199" s="91"/>
      <c r="D199" s="91"/>
      <c r="E199" s="91"/>
      <c r="F199" s="91"/>
      <c r="G199" s="91"/>
      <c r="H199" s="91"/>
      <c r="I199" s="91"/>
      <c r="J199" s="91"/>
      <c r="K199" s="91"/>
      <c r="L199" s="91"/>
      <c r="M199" s="91"/>
      <c r="N199" s="91"/>
      <c r="Y199" s="92"/>
      <c r="Z199" s="92"/>
      <c r="AA199" s="92"/>
      <c r="AB199" s="92"/>
      <c r="AC199" s="92"/>
      <c r="AD199" s="92"/>
      <c r="AE199" s="92"/>
    </row>
    <row r="200" spans="2:31" ht="15">
      <c r="B200" s="91"/>
      <c r="C200" s="91"/>
      <c r="D200" s="91"/>
      <c r="E200" s="91"/>
      <c r="F200" s="91"/>
      <c r="G200" s="91"/>
      <c r="H200" s="91"/>
      <c r="I200" s="91"/>
      <c r="J200" s="91"/>
      <c r="K200" s="91"/>
      <c r="L200" s="91"/>
      <c r="M200" s="91"/>
      <c r="N200" s="91"/>
      <c r="Y200" s="92"/>
      <c r="Z200" s="92"/>
      <c r="AA200" s="92"/>
      <c r="AB200" s="92"/>
      <c r="AC200" s="92"/>
      <c r="AD200" s="92"/>
      <c r="AE200" s="92"/>
    </row>
    <row r="201" spans="2:31" ht="15">
      <c r="B201" s="91"/>
      <c r="C201" s="91"/>
      <c r="D201" s="91"/>
      <c r="E201" s="91"/>
      <c r="F201" s="91"/>
      <c r="G201" s="91"/>
      <c r="H201" s="91"/>
      <c r="I201" s="91"/>
      <c r="J201" s="91"/>
      <c r="K201" s="91"/>
      <c r="L201" s="91"/>
      <c r="M201" s="91"/>
      <c r="N201" s="91"/>
      <c r="Y201" s="92"/>
      <c r="Z201" s="92"/>
      <c r="AA201" s="92"/>
      <c r="AB201" s="92"/>
      <c r="AC201" s="92"/>
      <c r="AD201" s="92"/>
      <c r="AE201" s="92"/>
    </row>
    <row r="202" spans="2:31" ht="15">
      <c r="B202" s="91"/>
      <c r="C202" s="91"/>
      <c r="D202" s="91"/>
      <c r="E202" s="91"/>
      <c r="F202" s="91"/>
      <c r="G202" s="91"/>
      <c r="H202" s="91"/>
      <c r="I202" s="91"/>
      <c r="J202" s="91"/>
      <c r="K202" s="91"/>
      <c r="L202" s="91"/>
      <c r="M202" s="91"/>
      <c r="N202" s="91"/>
      <c r="Y202" s="92"/>
      <c r="Z202" s="92"/>
      <c r="AA202" s="92"/>
      <c r="AB202" s="92"/>
      <c r="AC202" s="92"/>
      <c r="AD202" s="92"/>
      <c r="AE202" s="92"/>
    </row>
    <row r="203" spans="2:31" ht="15">
      <c r="B203" s="91"/>
      <c r="C203" s="91"/>
      <c r="D203" s="91"/>
      <c r="E203" s="91"/>
      <c r="F203" s="91"/>
      <c r="G203" s="91"/>
      <c r="H203" s="91"/>
      <c r="I203" s="91"/>
      <c r="J203" s="91"/>
      <c r="K203" s="91"/>
      <c r="L203" s="91"/>
      <c r="M203" s="91"/>
      <c r="N203" s="91"/>
      <c r="Y203" s="92"/>
      <c r="Z203" s="92"/>
      <c r="AA203" s="92"/>
      <c r="AB203" s="92"/>
      <c r="AC203" s="92"/>
      <c r="AD203" s="92"/>
      <c r="AE203" s="92"/>
    </row>
    <row r="204" spans="2:31" ht="15">
      <c r="B204" s="91"/>
      <c r="C204" s="91"/>
      <c r="D204" s="91"/>
      <c r="E204" s="91"/>
      <c r="F204" s="91"/>
      <c r="G204" s="91"/>
      <c r="H204" s="91"/>
      <c r="I204" s="91"/>
      <c r="J204" s="91"/>
      <c r="K204" s="91"/>
      <c r="L204" s="91"/>
      <c r="M204" s="91"/>
      <c r="N204" s="91"/>
      <c r="Y204" s="92"/>
      <c r="Z204" s="92"/>
      <c r="AA204" s="92"/>
      <c r="AB204" s="92"/>
      <c r="AC204" s="92"/>
      <c r="AD204" s="92"/>
      <c r="AE204" s="92"/>
    </row>
    <row r="205" spans="2:31" ht="15">
      <c r="B205" s="91"/>
      <c r="C205" s="91"/>
      <c r="D205" s="91"/>
      <c r="E205" s="91"/>
      <c r="F205" s="91"/>
      <c r="G205" s="91"/>
      <c r="H205" s="91"/>
      <c r="I205" s="91"/>
      <c r="J205" s="91"/>
      <c r="K205" s="91"/>
      <c r="L205" s="91"/>
      <c r="M205" s="91"/>
      <c r="N205" s="91"/>
      <c r="Y205" s="92"/>
      <c r="Z205" s="92"/>
      <c r="AA205" s="92"/>
      <c r="AB205" s="92"/>
      <c r="AC205" s="92"/>
      <c r="AD205" s="92"/>
      <c r="AE205" s="92"/>
    </row>
    <row r="206" spans="2:31" ht="15">
      <c r="B206" s="91"/>
      <c r="C206" s="91"/>
      <c r="D206" s="91"/>
      <c r="E206" s="91"/>
      <c r="F206" s="91"/>
      <c r="G206" s="91"/>
      <c r="H206" s="91"/>
      <c r="I206" s="91"/>
      <c r="J206" s="91"/>
      <c r="K206" s="91"/>
      <c r="L206" s="91"/>
      <c r="M206" s="91"/>
      <c r="N206" s="91"/>
      <c r="Y206" s="92"/>
      <c r="Z206" s="92"/>
      <c r="AA206" s="92"/>
      <c r="AB206" s="92"/>
      <c r="AC206" s="92"/>
      <c r="AD206" s="92"/>
      <c r="AE206" s="92"/>
    </row>
    <row r="207" spans="2:31" ht="15">
      <c r="B207" s="91"/>
      <c r="C207" s="91"/>
      <c r="D207" s="91"/>
      <c r="E207" s="91"/>
      <c r="F207" s="91"/>
      <c r="G207" s="91"/>
      <c r="H207" s="91"/>
      <c r="I207" s="91"/>
      <c r="J207" s="91"/>
      <c r="K207" s="91"/>
      <c r="L207" s="91"/>
      <c r="M207" s="91"/>
      <c r="N207" s="91"/>
      <c r="Y207" s="92"/>
      <c r="Z207" s="92"/>
      <c r="AA207" s="92"/>
      <c r="AB207" s="92"/>
      <c r="AC207" s="92"/>
      <c r="AD207" s="92"/>
      <c r="AE207" s="92"/>
    </row>
    <row r="208" spans="2:31" ht="15">
      <c r="B208" s="91"/>
      <c r="C208" s="91"/>
      <c r="D208" s="91"/>
      <c r="E208" s="91"/>
      <c r="F208" s="91"/>
      <c r="G208" s="91"/>
      <c r="H208" s="91"/>
      <c r="I208" s="91"/>
      <c r="J208" s="91"/>
      <c r="K208" s="91"/>
      <c r="L208" s="91"/>
      <c r="M208" s="91"/>
      <c r="N208" s="91"/>
      <c r="Y208" s="92"/>
      <c r="Z208" s="92"/>
      <c r="AA208" s="92"/>
      <c r="AB208" s="92"/>
      <c r="AC208" s="92"/>
      <c r="AD208" s="92"/>
      <c r="AE208" s="92"/>
    </row>
    <row r="209" spans="2:31" ht="15">
      <c r="B209" s="91"/>
      <c r="C209" s="91"/>
      <c r="D209" s="91"/>
      <c r="E209" s="91"/>
      <c r="F209" s="91"/>
      <c r="G209" s="91"/>
      <c r="H209" s="91"/>
      <c r="I209" s="91"/>
      <c r="J209" s="91"/>
      <c r="K209" s="91"/>
      <c r="L209" s="91"/>
      <c r="M209" s="91"/>
      <c r="N209" s="91"/>
      <c r="Y209" s="92"/>
      <c r="Z209" s="92"/>
      <c r="AA209" s="92"/>
      <c r="AB209" s="92"/>
      <c r="AC209" s="92"/>
      <c r="AD209" s="92"/>
      <c r="AE209" s="92"/>
    </row>
    <row r="210" spans="2:31" ht="15">
      <c r="B210" s="91"/>
      <c r="C210" s="91"/>
      <c r="D210" s="91"/>
      <c r="E210" s="91"/>
      <c r="F210" s="91"/>
      <c r="G210" s="91"/>
      <c r="H210" s="91"/>
      <c r="I210" s="91"/>
      <c r="J210" s="91"/>
      <c r="K210" s="91"/>
      <c r="L210" s="91"/>
      <c r="M210" s="91"/>
      <c r="N210" s="91"/>
      <c r="Y210" s="92"/>
      <c r="Z210" s="92"/>
      <c r="AA210" s="92"/>
      <c r="AB210" s="92"/>
      <c r="AC210" s="92"/>
      <c r="AD210" s="92"/>
      <c r="AE210" s="92"/>
    </row>
    <row r="211" spans="2:31" ht="15">
      <c r="B211" s="91"/>
      <c r="C211" s="91"/>
      <c r="D211" s="91"/>
      <c r="E211" s="91"/>
      <c r="F211" s="91"/>
      <c r="G211" s="91"/>
      <c r="H211" s="91"/>
      <c r="I211" s="91"/>
      <c r="J211" s="91"/>
      <c r="K211" s="91"/>
      <c r="L211" s="91"/>
      <c r="M211" s="91"/>
      <c r="N211" s="91"/>
      <c r="Y211" s="92"/>
      <c r="Z211" s="92"/>
      <c r="AA211" s="92"/>
      <c r="AB211" s="92"/>
      <c r="AC211" s="92"/>
      <c r="AD211" s="92"/>
      <c r="AE211" s="92"/>
    </row>
    <row r="212" spans="2:31" ht="15">
      <c r="B212" s="91"/>
      <c r="C212" s="91"/>
      <c r="D212" s="91"/>
      <c r="E212" s="91"/>
      <c r="F212" s="91"/>
      <c r="G212" s="91"/>
      <c r="H212" s="91"/>
      <c r="I212" s="91"/>
      <c r="J212" s="91"/>
      <c r="K212" s="91"/>
      <c r="L212" s="91"/>
      <c r="M212" s="91"/>
      <c r="N212" s="91"/>
      <c r="Y212" s="92"/>
      <c r="Z212" s="92"/>
      <c r="AA212" s="92"/>
      <c r="AB212" s="92"/>
      <c r="AC212" s="92"/>
      <c r="AD212" s="92"/>
      <c r="AE212" s="92"/>
    </row>
    <row r="213" spans="2:31" ht="15">
      <c r="B213" s="91"/>
      <c r="C213" s="91"/>
      <c r="D213" s="91"/>
      <c r="E213" s="91"/>
      <c r="F213" s="91"/>
      <c r="G213" s="91"/>
      <c r="H213" s="91"/>
      <c r="I213" s="91"/>
      <c r="J213" s="91"/>
      <c r="K213" s="91"/>
      <c r="L213" s="91"/>
      <c r="M213" s="91"/>
      <c r="N213" s="91"/>
      <c r="Y213" s="92"/>
      <c r="Z213" s="92"/>
      <c r="AA213" s="92"/>
      <c r="AB213" s="92"/>
      <c r="AC213" s="92"/>
      <c r="AD213" s="92"/>
      <c r="AE213" s="92"/>
    </row>
    <row r="214" spans="2:31" ht="15">
      <c r="B214" s="91"/>
      <c r="C214" s="91"/>
      <c r="D214" s="91"/>
      <c r="E214" s="91"/>
      <c r="F214" s="91"/>
      <c r="G214" s="91"/>
      <c r="H214" s="91"/>
      <c r="I214" s="91"/>
      <c r="J214" s="91"/>
      <c r="K214" s="91"/>
      <c r="L214" s="91"/>
      <c r="M214" s="91"/>
      <c r="N214" s="91"/>
      <c r="Y214" s="92"/>
      <c r="Z214" s="92"/>
      <c r="AA214" s="92"/>
      <c r="AB214" s="92"/>
      <c r="AC214" s="92"/>
      <c r="AD214" s="92"/>
      <c r="AE214" s="92"/>
    </row>
    <row r="215" spans="2:31" ht="15">
      <c r="B215" s="91"/>
      <c r="C215" s="91"/>
      <c r="D215" s="91"/>
      <c r="E215" s="91"/>
      <c r="F215" s="91"/>
      <c r="G215" s="91"/>
      <c r="H215" s="91"/>
      <c r="I215" s="91"/>
      <c r="J215" s="91"/>
      <c r="K215" s="91"/>
      <c r="L215" s="91"/>
      <c r="M215" s="91"/>
      <c r="N215" s="91"/>
      <c r="Y215" s="92"/>
      <c r="Z215" s="92"/>
      <c r="AA215" s="92"/>
      <c r="AB215" s="92"/>
      <c r="AC215" s="92"/>
      <c r="AD215" s="92"/>
      <c r="AE215" s="92"/>
    </row>
    <row r="216" spans="2:31" ht="15">
      <c r="B216" s="91"/>
      <c r="C216" s="91"/>
      <c r="D216" s="91"/>
      <c r="E216" s="91"/>
      <c r="F216" s="91"/>
      <c r="G216" s="91"/>
      <c r="H216" s="91"/>
      <c r="I216" s="91"/>
      <c r="J216" s="91"/>
      <c r="K216" s="91"/>
      <c r="L216" s="91"/>
      <c r="M216" s="91"/>
      <c r="N216" s="91"/>
      <c r="Y216" s="92"/>
      <c r="Z216" s="92"/>
      <c r="AA216" s="92"/>
      <c r="AB216" s="92"/>
      <c r="AC216" s="92"/>
      <c r="AD216" s="92"/>
      <c r="AE216" s="92"/>
    </row>
    <row r="217" spans="2:31" ht="15">
      <c r="B217" s="91"/>
      <c r="C217" s="91"/>
      <c r="D217" s="91"/>
      <c r="E217" s="91"/>
      <c r="F217" s="91"/>
      <c r="G217" s="91"/>
      <c r="H217" s="91"/>
      <c r="I217" s="91"/>
      <c r="J217" s="91"/>
      <c r="K217" s="91"/>
      <c r="L217" s="91"/>
      <c r="M217" s="91"/>
      <c r="N217" s="91"/>
      <c r="Y217" s="92"/>
      <c r="Z217" s="92"/>
      <c r="AA217" s="92"/>
      <c r="AB217" s="92"/>
      <c r="AC217" s="92"/>
      <c r="AD217" s="92"/>
      <c r="AE217" s="92"/>
    </row>
    <row r="218" spans="2:31" ht="15">
      <c r="B218" s="91"/>
      <c r="C218" s="91"/>
      <c r="D218" s="91"/>
      <c r="E218" s="91"/>
      <c r="F218" s="91"/>
      <c r="G218" s="91"/>
      <c r="H218" s="91"/>
      <c r="I218" s="91"/>
      <c r="J218" s="91"/>
      <c r="K218" s="91"/>
      <c r="L218" s="91"/>
      <c r="M218" s="91"/>
      <c r="N218" s="91"/>
      <c r="Y218" s="92"/>
      <c r="Z218" s="92"/>
      <c r="AA218" s="92"/>
      <c r="AB218" s="92"/>
      <c r="AC218" s="92"/>
      <c r="AD218" s="92"/>
      <c r="AE218" s="92"/>
    </row>
    <row r="219" spans="2:31" ht="15">
      <c r="B219" s="91"/>
      <c r="C219" s="91"/>
      <c r="D219" s="91"/>
      <c r="E219" s="91"/>
      <c r="F219" s="91"/>
      <c r="G219" s="91"/>
      <c r="H219" s="91"/>
      <c r="I219" s="91"/>
      <c r="J219" s="91"/>
      <c r="K219" s="91"/>
      <c r="L219" s="91"/>
      <c r="M219" s="91"/>
      <c r="N219" s="91"/>
      <c r="Y219" s="92"/>
      <c r="Z219" s="92"/>
      <c r="AA219" s="92"/>
      <c r="AB219" s="92"/>
      <c r="AC219" s="92"/>
      <c r="AD219" s="92"/>
      <c r="AE219" s="92"/>
    </row>
    <row r="220" spans="2:31" ht="15">
      <c r="B220" s="91"/>
      <c r="C220" s="91"/>
      <c r="D220" s="91"/>
      <c r="E220" s="91"/>
      <c r="F220" s="91"/>
      <c r="G220" s="91"/>
      <c r="H220" s="91"/>
      <c r="I220" s="91"/>
      <c r="J220" s="91"/>
      <c r="K220" s="91"/>
      <c r="L220" s="91"/>
      <c r="M220" s="91"/>
      <c r="N220" s="91"/>
      <c r="Y220" s="92"/>
      <c r="Z220" s="92"/>
      <c r="AA220" s="92"/>
      <c r="AB220" s="92"/>
      <c r="AC220" s="92"/>
      <c r="AD220" s="92"/>
      <c r="AE220" s="92"/>
    </row>
    <row r="221" spans="2:31" ht="15">
      <c r="B221" s="91"/>
      <c r="C221" s="91"/>
      <c r="D221" s="91"/>
      <c r="E221" s="91"/>
      <c r="F221" s="91"/>
      <c r="G221" s="91"/>
      <c r="H221" s="91"/>
      <c r="I221" s="91"/>
      <c r="J221" s="91"/>
      <c r="K221" s="91"/>
      <c r="L221" s="91"/>
      <c r="M221" s="91"/>
      <c r="N221" s="91"/>
      <c r="Y221" s="92"/>
      <c r="Z221" s="92"/>
      <c r="AA221" s="92"/>
      <c r="AB221" s="92"/>
      <c r="AC221" s="92"/>
      <c r="AD221" s="92"/>
      <c r="AE221" s="92"/>
    </row>
    <row r="222" spans="2:31" ht="15">
      <c r="B222" s="91"/>
      <c r="C222" s="91"/>
      <c r="D222" s="91"/>
      <c r="E222" s="91"/>
      <c r="F222" s="91"/>
      <c r="G222" s="91"/>
      <c r="H222" s="91"/>
      <c r="I222" s="91"/>
      <c r="J222" s="91"/>
      <c r="K222" s="91"/>
      <c r="L222" s="91"/>
      <c r="M222" s="91"/>
      <c r="N222" s="91"/>
      <c r="Y222" s="92"/>
      <c r="Z222" s="92"/>
      <c r="AA222" s="92"/>
      <c r="AB222" s="92"/>
      <c r="AC222" s="92"/>
      <c r="AD222" s="92"/>
      <c r="AE222" s="92"/>
    </row>
    <row r="223" spans="2:31" ht="15">
      <c r="B223" s="91"/>
      <c r="C223" s="91"/>
      <c r="D223" s="91"/>
      <c r="E223" s="91"/>
      <c r="F223" s="91"/>
      <c r="G223" s="91"/>
      <c r="H223" s="91"/>
      <c r="I223" s="91"/>
      <c r="J223" s="91"/>
      <c r="K223" s="91"/>
      <c r="L223" s="91"/>
      <c r="M223" s="91"/>
      <c r="N223" s="91"/>
      <c r="Y223" s="92"/>
      <c r="Z223" s="92"/>
      <c r="AA223" s="92"/>
      <c r="AB223" s="92"/>
      <c r="AC223" s="92"/>
      <c r="AD223" s="92"/>
      <c r="AE223" s="92"/>
    </row>
    <row r="224" spans="2:31" ht="15">
      <c r="B224" s="91"/>
      <c r="C224" s="91"/>
      <c r="D224" s="91"/>
      <c r="E224" s="91"/>
      <c r="F224" s="91"/>
      <c r="G224" s="91"/>
      <c r="H224" s="91"/>
      <c r="I224" s="91"/>
      <c r="J224" s="91"/>
      <c r="K224" s="91"/>
      <c r="L224" s="91"/>
      <c r="M224" s="91"/>
      <c r="N224" s="91"/>
      <c r="Y224" s="92"/>
      <c r="Z224" s="92"/>
      <c r="AA224" s="92"/>
      <c r="AB224" s="92"/>
      <c r="AC224" s="92"/>
      <c r="AD224" s="92"/>
      <c r="AE224" s="92"/>
    </row>
    <row r="225" spans="2:31" ht="15">
      <c r="B225" s="91"/>
      <c r="C225" s="91"/>
      <c r="D225" s="91"/>
      <c r="E225" s="91"/>
      <c r="F225" s="91"/>
      <c r="G225" s="91"/>
      <c r="H225" s="91"/>
      <c r="I225" s="91"/>
      <c r="J225" s="91"/>
      <c r="K225" s="91"/>
      <c r="L225" s="91"/>
      <c r="M225" s="91"/>
      <c r="N225" s="91"/>
      <c r="Y225" s="92"/>
      <c r="Z225" s="92"/>
      <c r="AA225" s="92"/>
      <c r="AB225" s="92"/>
      <c r="AC225" s="92"/>
      <c r="AD225" s="92"/>
      <c r="AE225" s="92"/>
    </row>
    <row r="226" spans="2:31" ht="15">
      <c r="B226" s="91"/>
      <c r="C226" s="91"/>
      <c r="D226" s="91"/>
      <c r="E226" s="91"/>
      <c r="F226" s="91"/>
      <c r="G226" s="91"/>
      <c r="H226" s="91"/>
      <c r="I226" s="91"/>
      <c r="J226" s="91"/>
      <c r="K226" s="91"/>
      <c r="L226" s="91"/>
      <c r="M226" s="91"/>
      <c r="N226" s="91"/>
      <c r="Y226" s="92"/>
      <c r="Z226" s="92"/>
      <c r="AA226" s="92"/>
      <c r="AB226" s="92"/>
      <c r="AC226" s="92"/>
      <c r="AD226" s="92"/>
      <c r="AE226" s="92"/>
    </row>
    <row r="227" spans="2:31" ht="15">
      <c r="B227" s="91"/>
      <c r="C227" s="91"/>
      <c r="D227" s="91"/>
      <c r="E227" s="91"/>
      <c r="F227" s="91"/>
      <c r="G227" s="91"/>
      <c r="H227" s="91"/>
      <c r="I227" s="91"/>
      <c r="J227" s="91"/>
      <c r="K227" s="91"/>
      <c r="L227" s="91"/>
      <c r="M227" s="91"/>
      <c r="N227" s="91"/>
      <c r="Y227" s="92"/>
      <c r="Z227" s="92"/>
      <c r="AA227" s="92"/>
      <c r="AB227" s="92"/>
      <c r="AC227" s="92"/>
      <c r="AD227" s="92"/>
      <c r="AE227" s="92"/>
    </row>
    <row r="228" spans="2:31" ht="15">
      <c r="B228" s="91"/>
      <c r="C228" s="91"/>
      <c r="D228" s="91"/>
      <c r="E228" s="91"/>
      <c r="F228" s="91"/>
      <c r="G228" s="91"/>
      <c r="H228" s="91"/>
      <c r="I228" s="91"/>
      <c r="J228" s="91"/>
      <c r="K228" s="91"/>
      <c r="L228" s="91"/>
      <c r="M228" s="91"/>
      <c r="N228" s="91"/>
      <c r="Y228" s="92"/>
      <c r="Z228" s="92"/>
      <c r="AA228" s="92"/>
      <c r="AB228" s="92"/>
      <c r="AC228" s="92"/>
      <c r="AD228" s="92"/>
      <c r="AE228" s="92"/>
    </row>
    <row r="229" spans="2:31" ht="15">
      <c r="B229" s="91"/>
      <c r="C229" s="91"/>
      <c r="D229" s="91"/>
      <c r="E229" s="91"/>
      <c r="F229" s="91"/>
      <c r="G229" s="91"/>
      <c r="H229" s="91"/>
      <c r="I229" s="91"/>
      <c r="J229" s="91"/>
      <c r="K229" s="91"/>
      <c r="L229" s="91"/>
      <c r="M229" s="91"/>
      <c r="N229" s="91"/>
      <c r="Y229" s="92"/>
      <c r="Z229" s="92"/>
      <c r="AA229" s="92"/>
      <c r="AB229" s="92"/>
      <c r="AC229" s="92"/>
      <c r="AD229" s="92"/>
      <c r="AE229" s="92"/>
    </row>
    <row r="230" spans="2:31" ht="15">
      <c r="B230" s="91"/>
      <c r="C230" s="91"/>
      <c r="D230" s="91"/>
      <c r="E230" s="91"/>
      <c r="F230" s="91"/>
      <c r="G230" s="91"/>
      <c r="H230" s="91"/>
      <c r="I230" s="91"/>
      <c r="J230" s="91"/>
      <c r="K230" s="91"/>
      <c r="L230" s="91"/>
      <c r="M230" s="91"/>
      <c r="N230" s="91"/>
      <c r="Y230" s="92"/>
      <c r="Z230" s="92"/>
      <c r="AA230" s="92"/>
      <c r="AB230" s="92"/>
      <c r="AC230" s="92"/>
      <c r="AD230" s="92"/>
      <c r="AE230" s="92"/>
    </row>
    <row r="231" spans="2:31" ht="15">
      <c r="B231" s="91"/>
      <c r="C231" s="91"/>
      <c r="D231" s="91"/>
      <c r="E231" s="91"/>
      <c r="F231" s="91"/>
      <c r="G231" s="91"/>
      <c r="H231" s="91"/>
      <c r="I231" s="91"/>
      <c r="J231" s="91"/>
      <c r="K231" s="91"/>
      <c r="L231" s="91"/>
      <c r="M231" s="91"/>
      <c r="N231" s="91"/>
      <c r="Y231" s="92"/>
      <c r="Z231" s="92"/>
      <c r="AA231" s="92"/>
      <c r="AB231" s="92"/>
      <c r="AC231" s="92"/>
      <c r="AD231" s="92"/>
      <c r="AE231" s="92"/>
    </row>
    <row r="232" spans="2:31" ht="15">
      <c r="B232" s="91"/>
      <c r="C232" s="91"/>
      <c r="D232" s="91"/>
      <c r="E232" s="91"/>
      <c r="F232" s="91"/>
      <c r="G232" s="91"/>
      <c r="H232" s="91"/>
      <c r="I232" s="91"/>
      <c r="J232" s="91"/>
      <c r="K232" s="91"/>
      <c r="L232" s="91"/>
      <c r="M232" s="91"/>
      <c r="N232" s="91"/>
      <c r="Y232" s="92"/>
      <c r="Z232" s="92"/>
      <c r="AA232" s="92"/>
      <c r="AB232" s="92"/>
      <c r="AC232" s="92"/>
      <c r="AD232" s="92"/>
      <c r="AE232" s="92"/>
    </row>
    <row r="233" spans="2:31" ht="15">
      <c r="B233" s="91"/>
      <c r="C233" s="91"/>
      <c r="D233" s="91"/>
      <c r="E233" s="91"/>
      <c r="F233" s="91"/>
      <c r="G233" s="91"/>
      <c r="H233" s="91"/>
      <c r="I233" s="91"/>
      <c r="J233" s="91"/>
      <c r="K233" s="91"/>
      <c r="L233" s="91"/>
      <c r="M233" s="91"/>
      <c r="N233" s="91"/>
      <c r="Y233" s="92"/>
      <c r="Z233" s="92"/>
      <c r="AA233" s="92"/>
      <c r="AB233" s="92"/>
      <c r="AC233" s="92"/>
      <c r="AD233" s="92"/>
      <c r="AE233" s="92"/>
    </row>
    <row r="234" spans="2:31" ht="15">
      <c r="B234" s="91"/>
      <c r="C234" s="91"/>
      <c r="D234" s="91"/>
      <c r="E234" s="91"/>
      <c r="F234" s="91"/>
      <c r="G234" s="91"/>
      <c r="H234" s="91"/>
      <c r="I234" s="91"/>
      <c r="J234" s="91"/>
      <c r="K234" s="91"/>
      <c r="L234" s="91"/>
      <c r="M234" s="91"/>
      <c r="N234" s="91"/>
      <c r="Y234" s="92"/>
      <c r="Z234" s="92"/>
      <c r="AA234" s="92"/>
      <c r="AB234" s="92"/>
      <c r="AC234" s="92"/>
      <c r="AD234" s="92"/>
      <c r="AE234" s="92"/>
    </row>
    <row r="235" spans="2:31" ht="15">
      <c r="B235" s="91"/>
      <c r="C235" s="91"/>
      <c r="D235" s="91"/>
      <c r="E235" s="91"/>
      <c r="F235" s="91"/>
      <c r="G235" s="91"/>
      <c r="H235" s="91"/>
      <c r="I235" s="91"/>
      <c r="J235" s="91"/>
      <c r="K235" s="91"/>
      <c r="L235" s="91"/>
      <c r="M235" s="91"/>
      <c r="N235" s="91"/>
      <c r="Y235" s="92"/>
      <c r="Z235" s="92"/>
      <c r="AA235" s="92"/>
      <c r="AB235" s="92"/>
      <c r="AC235" s="92"/>
      <c r="AD235" s="92"/>
      <c r="AE235" s="92"/>
    </row>
    <row r="236" spans="2:31" ht="15">
      <c r="B236" s="91"/>
      <c r="C236" s="91"/>
      <c r="D236" s="91"/>
      <c r="E236" s="91"/>
      <c r="F236" s="91"/>
      <c r="G236" s="91"/>
      <c r="H236" s="91"/>
      <c r="I236" s="91"/>
      <c r="J236" s="91"/>
      <c r="K236" s="91"/>
      <c r="L236" s="91"/>
      <c r="M236" s="91"/>
      <c r="N236" s="91"/>
      <c r="Y236" s="92"/>
      <c r="Z236" s="92"/>
      <c r="AA236" s="92"/>
      <c r="AB236" s="92"/>
      <c r="AC236" s="92"/>
      <c r="AD236" s="92"/>
      <c r="AE236" s="92"/>
    </row>
    <row r="237" spans="2:31" ht="15">
      <c r="B237" s="91"/>
      <c r="C237" s="91"/>
      <c r="D237" s="91"/>
      <c r="E237" s="91"/>
      <c r="F237" s="91"/>
      <c r="G237" s="91"/>
      <c r="H237" s="91"/>
      <c r="I237" s="91"/>
      <c r="J237" s="91"/>
      <c r="K237" s="91"/>
      <c r="L237" s="91"/>
      <c r="M237" s="91"/>
      <c r="N237" s="91"/>
      <c r="Y237" s="92"/>
      <c r="Z237" s="92"/>
      <c r="AA237" s="92"/>
      <c r="AB237" s="92"/>
      <c r="AC237" s="92"/>
      <c r="AD237" s="92"/>
      <c r="AE237" s="92"/>
    </row>
    <row r="238" spans="2:31" ht="15">
      <c r="B238" s="91"/>
      <c r="C238" s="91"/>
      <c r="D238" s="91"/>
      <c r="E238" s="91"/>
      <c r="F238" s="91"/>
      <c r="G238" s="91"/>
      <c r="H238" s="91"/>
      <c r="I238" s="91"/>
      <c r="J238" s="91"/>
      <c r="K238" s="91"/>
      <c r="L238" s="91"/>
      <c r="M238" s="91"/>
      <c r="N238" s="91"/>
      <c r="Y238" s="92"/>
      <c r="Z238" s="92"/>
      <c r="AA238" s="92"/>
      <c r="AB238" s="92"/>
      <c r="AC238" s="92"/>
      <c r="AD238" s="92"/>
      <c r="AE238" s="92"/>
    </row>
    <row r="239" spans="2:31" ht="15">
      <c r="B239" s="91"/>
      <c r="C239" s="91"/>
      <c r="D239" s="91"/>
      <c r="E239" s="91"/>
      <c r="F239" s="91"/>
      <c r="G239" s="91"/>
      <c r="H239" s="91"/>
      <c r="I239" s="91"/>
      <c r="J239" s="91"/>
      <c r="K239" s="91"/>
      <c r="L239" s="91"/>
      <c r="M239" s="91"/>
      <c r="N239" s="91"/>
      <c r="Y239" s="92"/>
      <c r="Z239" s="92"/>
      <c r="AA239" s="92"/>
      <c r="AB239" s="92"/>
      <c r="AC239" s="92"/>
      <c r="AD239" s="92"/>
      <c r="AE239" s="92"/>
    </row>
    <row r="240" spans="2:31" ht="15">
      <c r="B240" s="91"/>
      <c r="C240" s="91"/>
      <c r="D240" s="91"/>
      <c r="E240" s="91"/>
      <c r="F240" s="91"/>
      <c r="G240" s="91"/>
      <c r="H240" s="91"/>
      <c r="I240" s="91"/>
      <c r="J240" s="91"/>
      <c r="K240" s="91"/>
      <c r="L240" s="91"/>
      <c r="M240" s="91"/>
      <c r="N240" s="91"/>
      <c r="Y240" s="92"/>
      <c r="Z240" s="92"/>
      <c r="AA240" s="92"/>
      <c r="AB240" s="92"/>
      <c r="AC240" s="92"/>
      <c r="AD240" s="92"/>
      <c r="AE240" s="92"/>
    </row>
    <row r="241" spans="2:31" ht="15">
      <c r="B241" s="91"/>
      <c r="C241" s="91"/>
      <c r="D241" s="91"/>
      <c r="E241" s="91"/>
      <c r="F241" s="91"/>
      <c r="G241" s="91"/>
      <c r="H241" s="91"/>
      <c r="I241" s="91"/>
      <c r="J241" s="91"/>
      <c r="K241" s="91"/>
      <c r="L241" s="91"/>
      <c r="M241" s="91"/>
      <c r="N241" s="91"/>
      <c r="Y241" s="92"/>
      <c r="Z241" s="92"/>
      <c r="AA241" s="92"/>
      <c r="AB241" s="92"/>
      <c r="AC241" s="92"/>
      <c r="AD241" s="92"/>
      <c r="AE241" s="92"/>
    </row>
    <row r="242" spans="2:31" ht="15">
      <c r="B242" s="91"/>
      <c r="C242" s="91"/>
      <c r="D242" s="91"/>
      <c r="E242" s="91"/>
      <c r="F242" s="91"/>
      <c r="G242" s="91"/>
      <c r="H242" s="91"/>
      <c r="I242" s="91"/>
      <c r="J242" s="91"/>
      <c r="K242" s="91"/>
      <c r="L242" s="91"/>
      <c r="M242" s="91"/>
      <c r="N242" s="91"/>
      <c r="Y242" s="92"/>
      <c r="Z242" s="92"/>
      <c r="AA242" s="92"/>
      <c r="AB242" s="92"/>
      <c r="AC242" s="92"/>
      <c r="AD242" s="92"/>
      <c r="AE242" s="92"/>
    </row>
    <row r="243" spans="2:31" ht="15">
      <c r="B243" s="91"/>
      <c r="C243" s="91"/>
      <c r="D243" s="91"/>
      <c r="E243" s="91"/>
      <c r="F243" s="91"/>
      <c r="G243" s="91"/>
      <c r="H243" s="91"/>
      <c r="I243" s="91"/>
      <c r="J243" s="91"/>
      <c r="K243" s="91"/>
      <c r="L243" s="91"/>
      <c r="M243" s="91"/>
      <c r="N243" s="91"/>
      <c r="Y243" s="92"/>
      <c r="Z243" s="92"/>
      <c r="AA243" s="92"/>
      <c r="AB243" s="92"/>
      <c r="AC243" s="92"/>
      <c r="AD243" s="92"/>
      <c r="AE243" s="92"/>
    </row>
    <row r="244" spans="2:31" ht="15">
      <c r="B244" s="91"/>
      <c r="C244" s="91"/>
      <c r="D244" s="91"/>
      <c r="E244" s="91"/>
      <c r="F244" s="91"/>
      <c r="G244" s="91"/>
      <c r="H244" s="91"/>
      <c r="I244" s="91"/>
      <c r="J244" s="91"/>
      <c r="K244" s="91"/>
      <c r="L244" s="91"/>
      <c r="M244" s="91"/>
      <c r="N244" s="91"/>
      <c r="Y244" s="92"/>
      <c r="Z244" s="92"/>
      <c r="AA244" s="92"/>
      <c r="AB244" s="92"/>
      <c r="AC244" s="92"/>
      <c r="AD244" s="92"/>
      <c r="AE244" s="92"/>
    </row>
    <row r="245" spans="2:31" ht="15">
      <c r="B245" s="91"/>
      <c r="C245" s="91"/>
      <c r="D245" s="91"/>
      <c r="E245" s="91"/>
      <c r="F245" s="91"/>
      <c r="G245" s="91"/>
      <c r="H245" s="91"/>
      <c r="I245" s="91"/>
      <c r="J245" s="91"/>
      <c r="K245" s="91"/>
      <c r="L245" s="91"/>
      <c r="M245" s="91"/>
      <c r="N245" s="91"/>
      <c r="Y245" s="92"/>
      <c r="Z245" s="92"/>
      <c r="AA245" s="92"/>
      <c r="AB245" s="92"/>
      <c r="AC245" s="92"/>
      <c r="AD245" s="92"/>
      <c r="AE245" s="92"/>
    </row>
    <row r="246" spans="2:31" ht="15">
      <c r="B246" s="91"/>
      <c r="C246" s="91"/>
      <c r="D246" s="91"/>
      <c r="E246" s="91"/>
      <c r="F246" s="91"/>
      <c r="G246" s="91"/>
      <c r="H246" s="91"/>
      <c r="I246" s="91"/>
      <c r="J246" s="91"/>
      <c r="K246" s="91"/>
      <c r="L246" s="91"/>
      <c r="M246" s="91"/>
      <c r="N246" s="91"/>
      <c r="Y246" s="92"/>
      <c r="Z246" s="92"/>
      <c r="AA246" s="92"/>
      <c r="AB246" s="92"/>
      <c r="AC246" s="92"/>
      <c r="AD246" s="92"/>
      <c r="AE246" s="92"/>
    </row>
    <row r="247" spans="2:31" ht="15">
      <c r="B247" s="91"/>
      <c r="C247" s="91"/>
      <c r="D247" s="91"/>
      <c r="E247" s="91"/>
      <c r="F247" s="91"/>
      <c r="G247" s="91"/>
      <c r="H247" s="91"/>
      <c r="I247" s="91"/>
      <c r="J247" s="91"/>
      <c r="K247" s="91"/>
      <c r="L247" s="91"/>
      <c r="M247" s="91"/>
      <c r="N247" s="91"/>
      <c r="Y247" s="92"/>
      <c r="Z247" s="92"/>
      <c r="AA247" s="92"/>
      <c r="AB247" s="92"/>
      <c r="AC247" s="92"/>
      <c r="AD247" s="92"/>
      <c r="AE247" s="92"/>
    </row>
    <row r="248" spans="2:31" ht="15">
      <c r="B248" s="91"/>
      <c r="C248" s="91"/>
      <c r="D248" s="91"/>
      <c r="E248" s="91"/>
      <c r="F248" s="91"/>
      <c r="G248" s="91"/>
      <c r="H248" s="91"/>
      <c r="I248" s="91"/>
      <c r="J248" s="91"/>
      <c r="K248" s="91"/>
      <c r="L248" s="91"/>
      <c r="M248" s="91"/>
      <c r="N248" s="91"/>
      <c r="Y248" s="92"/>
      <c r="Z248" s="92"/>
      <c r="AA248" s="92"/>
      <c r="AB248" s="92"/>
      <c r="AC248" s="92"/>
      <c r="AD248" s="92"/>
      <c r="AE248" s="92"/>
    </row>
    <row r="249" spans="2:31" ht="15">
      <c r="B249" s="91"/>
      <c r="C249" s="91"/>
      <c r="D249" s="91"/>
      <c r="E249" s="91"/>
      <c r="F249" s="91"/>
      <c r="G249" s="91"/>
      <c r="H249" s="91"/>
      <c r="I249" s="91"/>
      <c r="J249" s="91"/>
      <c r="K249" s="91"/>
      <c r="L249" s="91"/>
      <c r="M249" s="91"/>
      <c r="N249" s="91"/>
      <c r="Y249" s="92"/>
      <c r="Z249" s="92"/>
      <c r="AA249" s="92"/>
      <c r="AB249" s="92"/>
      <c r="AC249" s="92"/>
      <c r="AD249" s="92"/>
      <c r="AE249" s="92"/>
    </row>
    <row r="250" spans="2:31" ht="15">
      <c r="B250" s="91"/>
      <c r="C250" s="91"/>
      <c r="D250" s="91"/>
      <c r="E250" s="91"/>
      <c r="F250" s="91"/>
      <c r="G250" s="91"/>
      <c r="H250" s="91"/>
      <c r="I250" s="91"/>
      <c r="J250" s="91"/>
      <c r="K250" s="91"/>
      <c r="L250" s="91"/>
      <c r="M250" s="91"/>
      <c r="N250" s="91"/>
      <c r="Y250" s="92"/>
      <c r="Z250" s="92"/>
      <c r="AA250" s="92"/>
      <c r="AB250" s="92"/>
      <c r="AC250" s="92"/>
      <c r="AD250" s="92"/>
      <c r="AE250" s="92"/>
    </row>
    <row r="251" spans="2:31" ht="15">
      <c r="B251" s="91"/>
      <c r="C251" s="91"/>
      <c r="D251" s="91"/>
      <c r="E251" s="91"/>
      <c r="F251" s="91"/>
      <c r="G251" s="91"/>
      <c r="H251" s="91"/>
      <c r="I251" s="91"/>
      <c r="J251" s="91"/>
      <c r="K251" s="91"/>
      <c r="L251" s="91"/>
      <c r="M251" s="91"/>
      <c r="N251" s="91"/>
      <c r="Y251" s="92"/>
      <c r="Z251" s="92"/>
      <c r="AA251" s="92"/>
      <c r="AB251" s="92"/>
      <c r="AC251" s="92"/>
      <c r="AD251" s="92"/>
      <c r="AE251" s="92"/>
    </row>
    <row r="252" spans="2:31" ht="15">
      <c r="B252" s="91"/>
      <c r="C252" s="91"/>
      <c r="D252" s="91"/>
      <c r="E252" s="91"/>
      <c r="F252" s="91"/>
      <c r="G252" s="91"/>
      <c r="H252" s="91"/>
      <c r="I252" s="91"/>
      <c r="J252" s="91"/>
      <c r="K252" s="91"/>
      <c r="L252" s="91"/>
      <c r="M252" s="91"/>
      <c r="N252" s="91"/>
      <c r="Y252" s="92"/>
      <c r="Z252" s="92"/>
      <c r="AA252" s="92"/>
      <c r="AB252" s="92"/>
      <c r="AC252" s="92"/>
      <c r="AD252" s="92"/>
      <c r="AE252" s="92"/>
    </row>
    <row r="253" spans="2:31" ht="15">
      <c r="B253" s="91"/>
      <c r="C253" s="91"/>
      <c r="D253" s="91"/>
      <c r="E253" s="91"/>
      <c r="F253" s="91"/>
      <c r="G253" s="91"/>
      <c r="H253" s="91"/>
      <c r="I253" s="91"/>
      <c r="J253" s="91"/>
      <c r="K253" s="91"/>
      <c r="L253" s="91"/>
      <c r="M253" s="91"/>
      <c r="N253" s="91"/>
      <c r="Y253" s="92"/>
      <c r="Z253" s="92"/>
      <c r="AA253" s="92"/>
      <c r="AB253" s="92"/>
      <c r="AC253" s="92"/>
      <c r="AD253" s="92"/>
      <c r="AE253" s="92"/>
    </row>
    <row r="254" spans="2:31" ht="15">
      <c r="B254" s="91"/>
      <c r="C254" s="91"/>
      <c r="D254" s="91"/>
      <c r="E254" s="91"/>
      <c r="F254" s="91"/>
      <c r="G254" s="91"/>
      <c r="H254" s="91"/>
      <c r="I254" s="91"/>
      <c r="J254" s="91"/>
      <c r="K254" s="91"/>
      <c r="L254" s="91"/>
      <c r="M254" s="91"/>
      <c r="N254" s="91"/>
      <c r="Y254" s="92"/>
      <c r="Z254" s="92"/>
      <c r="AA254" s="92"/>
      <c r="AB254" s="92"/>
      <c r="AC254" s="92"/>
      <c r="AD254" s="92"/>
      <c r="AE254" s="92"/>
    </row>
    <row r="255" spans="2:31" ht="15">
      <c r="B255" s="91"/>
      <c r="C255" s="91"/>
      <c r="D255" s="91"/>
      <c r="E255" s="91"/>
      <c r="F255" s="91"/>
      <c r="G255" s="91"/>
      <c r="H255" s="91"/>
      <c r="I255" s="91"/>
      <c r="J255" s="91"/>
      <c r="K255" s="91"/>
      <c r="L255" s="91"/>
      <c r="M255" s="91"/>
      <c r="N255" s="91"/>
      <c r="Y255" s="92"/>
      <c r="Z255" s="92"/>
      <c r="AA255" s="92"/>
      <c r="AB255" s="92"/>
      <c r="AC255" s="92"/>
      <c r="AD255" s="92"/>
      <c r="AE255" s="92"/>
    </row>
    <row r="256" spans="2:31" ht="15">
      <c r="B256" s="91"/>
      <c r="C256" s="91"/>
      <c r="D256" s="91"/>
      <c r="E256" s="91"/>
      <c r="F256" s="91"/>
      <c r="G256" s="91"/>
      <c r="H256" s="91"/>
      <c r="I256" s="91"/>
      <c r="J256" s="91"/>
      <c r="K256" s="91"/>
      <c r="L256" s="91"/>
      <c r="M256" s="91"/>
      <c r="N256" s="91"/>
      <c r="Y256" s="92"/>
      <c r="Z256" s="92"/>
      <c r="AA256" s="92"/>
      <c r="AB256" s="92"/>
      <c r="AC256" s="92"/>
      <c r="AD256" s="92"/>
      <c r="AE256" s="92"/>
    </row>
    <row r="257" spans="2:31" ht="15">
      <c r="B257" s="91"/>
      <c r="C257" s="91"/>
      <c r="D257" s="91"/>
      <c r="E257" s="91"/>
      <c r="F257" s="91"/>
      <c r="G257" s="91"/>
      <c r="H257" s="91"/>
      <c r="I257" s="91"/>
      <c r="J257" s="91"/>
      <c r="K257" s="91"/>
      <c r="L257" s="91"/>
      <c r="M257" s="91"/>
      <c r="N257" s="91"/>
      <c r="Y257" s="92"/>
      <c r="Z257" s="92"/>
      <c r="AA257" s="92"/>
      <c r="AB257" s="92"/>
      <c r="AC257" s="92"/>
      <c r="AD257" s="92"/>
      <c r="AE257" s="92"/>
    </row>
    <row r="258" spans="2:31" ht="15">
      <c r="B258" s="91"/>
      <c r="C258" s="91"/>
      <c r="D258" s="91"/>
      <c r="E258" s="91"/>
      <c r="F258" s="91"/>
      <c r="G258" s="91"/>
      <c r="H258" s="91"/>
      <c r="I258" s="91"/>
      <c r="J258" s="91"/>
      <c r="K258" s="91"/>
      <c r="L258" s="91"/>
      <c r="M258" s="91"/>
      <c r="N258" s="91"/>
      <c r="Y258" s="92"/>
      <c r="Z258" s="92"/>
      <c r="AA258" s="92"/>
      <c r="AB258" s="92"/>
      <c r="AC258" s="92"/>
      <c r="AD258" s="92"/>
      <c r="AE258" s="92"/>
    </row>
    <row r="259" spans="2:31" ht="15">
      <c r="B259" s="91"/>
      <c r="C259" s="91"/>
      <c r="D259" s="91"/>
      <c r="E259" s="91"/>
      <c r="F259" s="91"/>
      <c r="G259" s="91"/>
      <c r="H259" s="91"/>
      <c r="I259" s="91"/>
      <c r="J259" s="91"/>
      <c r="K259" s="91"/>
      <c r="L259" s="91"/>
      <c r="M259" s="91"/>
      <c r="N259" s="91"/>
      <c r="Y259" s="92"/>
      <c r="Z259" s="92"/>
      <c r="AA259" s="92"/>
      <c r="AB259" s="92"/>
      <c r="AC259" s="92"/>
      <c r="AD259" s="92"/>
      <c r="AE259" s="92"/>
    </row>
    <row r="260" spans="2:31" ht="15">
      <c r="B260" s="91"/>
      <c r="C260" s="91"/>
      <c r="D260" s="91"/>
      <c r="E260" s="91"/>
      <c r="F260" s="91"/>
      <c r="G260" s="91"/>
      <c r="H260" s="91"/>
      <c r="I260" s="91"/>
      <c r="J260" s="91"/>
      <c r="K260" s="91"/>
      <c r="L260" s="91"/>
      <c r="M260" s="91"/>
      <c r="N260" s="91"/>
      <c r="Y260" s="92"/>
      <c r="Z260" s="92"/>
      <c r="AA260" s="92"/>
      <c r="AB260" s="92"/>
      <c r="AC260" s="92"/>
      <c r="AD260" s="92"/>
      <c r="AE260" s="92"/>
    </row>
    <row r="261" spans="2:31" ht="15">
      <c r="B261" s="91"/>
      <c r="C261" s="91"/>
      <c r="D261" s="91"/>
      <c r="E261" s="91"/>
      <c r="F261" s="91"/>
      <c r="G261" s="91"/>
      <c r="H261" s="91"/>
      <c r="I261" s="91"/>
      <c r="J261" s="91"/>
      <c r="K261" s="91"/>
      <c r="L261" s="91"/>
      <c r="M261" s="91"/>
      <c r="N261" s="91"/>
      <c r="Y261" s="92"/>
      <c r="Z261" s="92"/>
      <c r="AA261" s="92"/>
      <c r="AB261" s="92"/>
      <c r="AC261" s="92"/>
      <c r="AD261" s="92"/>
      <c r="AE261" s="92"/>
    </row>
    <row r="262" spans="2:31" ht="15">
      <c r="B262" s="91"/>
      <c r="C262" s="91"/>
      <c r="D262" s="91"/>
      <c r="E262" s="91"/>
      <c r="F262" s="91"/>
      <c r="G262" s="91"/>
      <c r="H262" s="91"/>
      <c r="I262" s="91"/>
      <c r="J262" s="91"/>
      <c r="K262" s="91"/>
      <c r="L262" s="91"/>
      <c r="M262" s="91"/>
      <c r="N262" s="91"/>
      <c r="Y262" s="92"/>
      <c r="Z262" s="92"/>
      <c r="AA262" s="92"/>
      <c r="AB262" s="92"/>
      <c r="AC262" s="92"/>
      <c r="AD262" s="92"/>
      <c r="AE262" s="92"/>
    </row>
    <row r="263" spans="2:31" ht="15">
      <c r="B263" s="91"/>
      <c r="C263" s="91"/>
      <c r="D263" s="91"/>
      <c r="E263" s="91"/>
      <c r="F263" s="91"/>
      <c r="G263" s="91"/>
      <c r="H263" s="91"/>
      <c r="I263" s="91"/>
      <c r="J263" s="91"/>
      <c r="K263" s="91"/>
      <c r="L263" s="91"/>
      <c r="M263" s="91"/>
      <c r="N263" s="91"/>
      <c r="Y263" s="92"/>
      <c r="Z263" s="92"/>
      <c r="AA263" s="92"/>
      <c r="AB263" s="92"/>
      <c r="AC263" s="92"/>
      <c r="AD263" s="92"/>
      <c r="AE263" s="92"/>
    </row>
    <row r="264" spans="2:31" ht="15">
      <c r="B264" s="91"/>
      <c r="C264" s="91"/>
      <c r="D264" s="91"/>
      <c r="E264" s="91"/>
      <c r="F264" s="91"/>
      <c r="G264" s="91"/>
      <c r="H264" s="91"/>
      <c r="I264" s="91"/>
      <c r="J264" s="91"/>
      <c r="K264" s="91"/>
      <c r="L264" s="91"/>
      <c r="M264" s="91"/>
      <c r="N264" s="91"/>
      <c r="Y264" s="92"/>
      <c r="Z264" s="92"/>
      <c r="AA264" s="92"/>
      <c r="AB264" s="92"/>
      <c r="AC264" s="92"/>
      <c r="AD264" s="92"/>
      <c r="AE264" s="92"/>
    </row>
    <row r="265" spans="2:31" ht="15">
      <c r="B265" s="91"/>
      <c r="C265" s="91"/>
      <c r="D265" s="91"/>
      <c r="E265" s="91"/>
      <c r="F265" s="91"/>
      <c r="G265" s="91"/>
      <c r="H265" s="91"/>
      <c r="I265" s="91"/>
      <c r="J265" s="91"/>
      <c r="K265" s="91"/>
      <c r="L265" s="91"/>
      <c r="M265" s="91"/>
      <c r="N265" s="91"/>
      <c r="Y265" s="92"/>
      <c r="Z265" s="92"/>
      <c r="AA265" s="92"/>
      <c r="AB265" s="92"/>
      <c r="AC265" s="92"/>
      <c r="AD265" s="92"/>
      <c r="AE265" s="92"/>
    </row>
    <row r="266" spans="2:31" ht="15">
      <c r="B266" s="91"/>
      <c r="C266" s="91"/>
      <c r="D266" s="91"/>
      <c r="E266" s="91"/>
      <c r="F266" s="91"/>
      <c r="G266" s="91"/>
      <c r="H266" s="91"/>
      <c r="I266" s="91"/>
      <c r="J266" s="91"/>
      <c r="K266" s="91"/>
      <c r="L266" s="91"/>
      <c r="M266" s="91"/>
      <c r="N266" s="91"/>
      <c r="Y266" s="92"/>
      <c r="Z266" s="92"/>
      <c r="AA266" s="92"/>
      <c r="AB266" s="92"/>
      <c r="AC266" s="92"/>
      <c r="AD266" s="92"/>
      <c r="AE266" s="92"/>
    </row>
    <row r="267" spans="2:31" ht="15">
      <c r="B267" s="91"/>
      <c r="C267" s="91"/>
      <c r="D267" s="91"/>
      <c r="E267" s="91"/>
      <c r="F267" s="91"/>
      <c r="G267" s="91"/>
      <c r="H267" s="91"/>
      <c r="I267" s="91"/>
      <c r="J267" s="91"/>
      <c r="K267" s="91"/>
      <c r="L267" s="91"/>
      <c r="M267" s="91"/>
      <c r="N267" s="91"/>
      <c r="Y267" s="92"/>
      <c r="Z267" s="92"/>
      <c r="AA267" s="92"/>
      <c r="AB267" s="92"/>
      <c r="AC267" s="92"/>
      <c r="AD267" s="92"/>
      <c r="AE267" s="92"/>
    </row>
    <row r="268" spans="2:31" ht="15">
      <c r="B268" s="91"/>
      <c r="C268" s="91"/>
      <c r="D268" s="91"/>
      <c r="E268" s="91"/>
      <c r="F268" s="91"/>
      <c r="G268" s="91"/>
      <c r="H268" s="91"/>
      <c r="I268" s="91"/>
      <c r="J268" s="91"/>
      <c r="K268" s="91"/>
      <c r="L268" s="91"/>
      <c r="M268" s="91"/>
      <c r="N268" s="91"/>
      <c r="Y268" s="92"/>
      <c r="Z268" s="92"/>
      <c r="AA268" s="92"/>
      <c r="AB268" s="92"/>
      <c r="AC268" s="92"/>
      <c r="AD268" s="92"/>
      <c r="AE268" s="92"/>
    </row>
    <row r="269" spans="2:31" ht="15">
      <c r="B269" s="91"/>
      <c r="C269" s="91"/>
      <c r="D269" s="91"/>
      <c r="E269" s="91"/>
      <c r="F269" s="91"/>
      <c r="G269" s="91"/>
      <c r="H269" s="91"/>
      <c r="I269" s="91"/>
      <c r="J269" s="91"/>
      <c r="K269" s="91"/>
      <c r="L269" s="91"/>
      <c r="M269" s="91"/>
      <c r="N269" s="91"/>
      <c r="Y269" s="92"/>
      <c r="Z269" s="92"/>
      <c r="AA269" s="92"/>
      <c r="AB269" s="92"/>
      <c r="AC269" s="92"/>
      <c r="AD269" s="92"/>
      <c r="AE269" s="92"/>
    </row>
    <row r="270" spans="2:31" ht="15">
      <c r="B270" s="91"/>
      <c r="C270" s="91"/>
      <c r="D270" s="91"/>
      <c r="E270" s="91"/>
      <c r="F270" s="91"/>
      <c r="G270" s="91"/>
      <c r="H270" s="91"/>
      <c r="I270" s="91"/>
      <c r="J270" s="91"/>
      <c r="K270" s="91"/>
      <c r="L270" s="91"/>
      <c r="M270" s="91"/>
      <c r="N270" s="91"/>
      <c r="Y270" s="92"/>
      <c r="Z270" s="92"/>
      <c r="AA270" s="92"/>
      <c r="AB270" s="92"/>
      <c r="AC270" s="92"/>
      <c r="AD270" s="92"/>
      <c r="AE270" s="92"/>
    </row>
    <row r="271" spans="2:31" ht="15">
      <c r="B271" s="91"/>
      <c r="C271" s="91"/>
      <c r="D271" s="91"/>
      <c r="E271" s="91"/>
      <c r="F271" s="91"/>
      <c r="G271" s="91"/>
      <c r="H271" s="91"/>
      <c r="I271" s="91"/>
      <c r="J271" s="91"/>
      <c r="K271" s="91"/>
      <c r="L271" s="91"/>
      <c r="M271" s="91"/>
      <c r="N271" s="91"/>
      <c r="Y271" s="92"/>
      <c r="Z271" s="92"/>
      <c r="AA271" s="92"/>
      <c r="AB271" s="92"/>
      <c r="AC271" s="92"/>
      <c r="AD271" s="92"/>
      <c r="AE271" s="92"/>
    </row>
    <row r="272" spans="2:31" ht="15">
      <c r="B272" s="91"/>
      <c r="C272" s="91"/>
      <c r="D272" s="91"/>
      <c r="E272" s="91"/>
      <c r="F272" s="91"/>
      <c r="G272" s="91"/>
      <c r="H272" s="91"/>
      <c r="I272" s="91"/>
      <c r="J272" s="91"/>
      <c r="K272" s="91"/>
      <c r="L272" s="91"/>
      <c r="M272" s="91"/>
      <c r="N272" s="91"/>
      <c r="Y272" s="92"/>
      <c r="Z272" s="92"/>
      <c r="AA272" s="92"/>
      <c r="AB272" s="92"/>
      <c r="AC272" s="92"/>
      <c r="AD272" s="92"/>
      <c r="AE272" s="92"/>
    </row>
    <row r="273" spans="2:31" ht="15">
      <c r="B273" s="91"/>
      <c r="C273" s="91"/>
      <c r="D273" s="91"/>
      <c r="E273" s="91"/>
      <c r="F273" s="91"/>
      <c r="G273" s="91"/>
      <c r="H273" s="91"/>
      <c r="I273" s="91"/>
      <c r="J273" s="91"/>
      <c r="K273" s="91"/>
      <c r="L273" s="91"/>
      <c r="M273" s="91"/>
      <c r="N273" s="91"/>
      <c r="Y273" s="92"/>
      <c r="Z273" s="92"/>
      <c r="AA273" s="92"/>
      <c r="AB273" s="92"/>
      <c r="AC273" s="92"/>
      <c r="AD273" s="92"/>
      <c r="AE273" s="92"/>
    </row>
    <row r="274" spans="2:31" ht="15">
      <c r="B274" s="91"/>
      <c r="C274" s="91"/>
      <c r="D274" s="91"/>
      <c r="E274" s="91"/>
      <c r="F274" s="91"/>
      <c r="G274" s="91"/>
      <c r="H274" s="91"/>
      <c r="I274" s="91"/>
      <c r="J274" s="91"/>
      <c r="K274" s="91"/>
      <c r="L274" s="91"/>
      <c r="M274" s="91"/>
      <c r="N274" s="91"/>
      <c r="Y274" s="92"/>
      <c r="Z274" s="92"/>
      <c r="AA274" s="92"/>
      <c r="AB274" s="92"/>
      <c r="AC274" s="92"/>
      <c r="AD274" s="92"/>
      <c r="AE274" s="92"/>
    </row>
    <row r="275" spans="2:31" ht="15">
      <c r="B275" s="91"/>
      <c r="C275" s="91"/>
      <c r="D275" s="91"/>
      <c r="E275" s="91"/>
      <c r="F275" s="91"/>
      <c r="G275" s="91"/>
      <c r="H275" s="91"/>
      <c r="I275" s="91"/>
      <c r="J275" s="91"/>
      <c r="K275" s="91"/>
      <c r="L275" s="91"/>
      <c r="M275" s="91"/>
      <c r="N275" s="91"/>
      <c r="Y275" s="92"/>
      <c r="Z275" s="92"/>
      <c r="AA275" s="92"/>
      <c r="AB275" s="92"/>
      <c r="AC275" s="92"/>
      <c r="AD275" s="92"/>
      <c r="AE275" s="92"/>
    </row>
    <row r="276" spans="2:31" ht="15">
      <c r="B276" s="91"/>
      <c r="C276" s="91"/>
      <c r="D276" s="91"/>
      <c r="E276" s="91"/>
      <c r="F276" s="91"/>
      <c r="G276" s="91"/>
      <c r="H276" s="91"/>
      <c r="I276" s="91"/>
      <c r="J276" s="91"/>
      <c r="K276" s="91"/>
      <c r="L276" s="91"/>
      <c r="M276" s="91"/>
      <c r="N276" s="91"/>
      <c r="Y276" s="92"/>
      <c r="Z276" s="92"/>
      <c r="AA276" s="92"/>
      <c r="AB276" s="92"/>
      <c r="AC276" s="92"/>
      <c r="AD276" s="92"/>
      <c r="AE276" s="92"/>
    </row>
    <row r="277" spans="2:31" ht="15">
      <c r="B277" s="91"/>
      <c r="C277" s="91"/>
      <c r="D277" s="91"/>
      <c r="E277" s="91"/>
      <c r="F277" s="91"/>
      <c r="G277" s="91"/>
      <c r="H277" s="91"/>
      <c r="I277" s="91"/>
      <c r="J277" s="91"/>
      <c r="K277" s="91"/>
      <c r="L277" s="91"/>
      <c r="M277" s="91"/>
      <c r="N277" s="91"/>
      <c r="Y277" s="92"/>
      <c r="Z277" s="92"/>
      <c r="AA277" s="92"/>
      <c r="AB277" s="92"/>
      <c r="AC277" s="92"/>
      <c r="AD277" s="92"/>
      <c r="AE277" s="92"/>
    </row>
    <row r="278" spans="2:31" ht="15">
      <c r="B278" s="91"/>
      <c r="C278" s="91"/>
      <c r="D278" s="91"/>
      <c r="E278" s="91"/>
      <c r="F278" s="91"/>
      <c r="G278" s="91"/>
      <c r="H278" s="91"/>
      <c r="I278" s="91"/>
      <c r="J278" s="91"/>
      <c r="K278" s="91"/>
      <c r="L278" s="91"/>
      <c r="M278" s="91"/>
      <c r="N278" s="91"/>
      <c r="Y278" s="92"/>
      <c r="Z278" s="92"/>
      <c r="AA278" s="92"/>
      <c r="AB278" s="92"/>
      <c r="AC278" s="92"/>
      <c r="AD278" s="92"/>
      <c r="AE278" s="92"/>
    </row>
    <row r="279" spans="2:31" ht="15">
      <c r="B279" s="91"/>
      <c r="C279" s="91"/>
      <c r="D279" s="91"/>
      <c r="E279" s="91"/>
      <c r="F279" s="91"/>
      <c r="G279" s="91"/>
      <c r="H279" s="91"/>
      <c r="I279" s="91"/>
      <c r="J279" s="91"/>
      <c r="K279" s="91"/>
      <c r="L279" s="91"/>
      <c r="M279" s="91"/>
      <c r="N279" s="91"/>
      <c r="Y279" s="92"/>
      <c r="Z279" s="92"/>
      <c r="AA279" s="92"/>
      <c r="AB279" s="92"/>
      <c r="AC279" s="92"/>
      <c r="AD279" s="92"/>
      <c r="AE279" s="92"/>
    </row>
    <row r="280" spans="2:31" ht="15">
      <c r="B280" s="91"/>
      <c r="C280" s="91"/>
      <c r="D280" s="91"/>
      <c r="E280" s="91"/>
      <c r="F280" s="91"/>
      <c r="G280" s="91"/>
      <c r="H280" s="91"/>
      <c r="I280" s="91"/>
      <c r="J280" s="91"/>
      <c r="K280" s="91"/>
      <c r="L280" s="91"/>
      <c r="M280" s="91"/>
      <c r="N280" s="91"/>
      <c r="Y280" s="92"/>
      <c r="Z280" s="92"/>
      <c r="AA280" s="92"/>
      <c r="AB280" s="92"/>
      <c r="AC280" s="92"/>
      <c r="AD280" s="92"/>
      <c r="AE280" s="92"/>
    </row>
    <row r="281" spans="2:31" ht="15">
      <c r="B281" s="91"/>
      <c r="C281" s="91"/>
      <c r="D281" s="91"/>
      <c r="E281" s="91"/>
      <c r="F281" s="91"/>
      <c r="G281" s="91"/>
      <c r="H281" s="91"/>
      <c r="I281" s="91"/>
      <c r="J281" s="91"/>
      <c r="K281" s="91"/>
      <c r="L281" s="91"/>
      <c r="M281" s="91"/>
      <c r="N281" s="91"/>
      <c r="Y281" s="92"/>
      <c r="Z281" s="92"/>
      <c r="AA281" s="92"/>
      <c r="AB281" s="92"/>
      <c r="AC281" s="92"/>
      <c r="AD281" s="92"/>
      <c r="AE281" s="92"/>
    </row>
    <row r="282" spans="2:31" ht="15">
      <c r="B282" s="91"/>
      <c r="C282" s="91"/>
      <c r="D282" s="91"/>
      <c r="E282" s="91"/>
      <c r="F282" s="91"/>
      <c r="G282" s="91"/>
      <c r="H282" s="91"/>
      <c r="I282" s="91"/>
      <c r="J282" s="91"/>
      <c r="K282" s="91"/>
      <c r="L282" s="91"/>
      <c r="M282" s="91"/>
      <c r="N282" s="91"/>
      <c r="Y282" s="92"/>
      <c r="Z282" s="92"/>
      <c r="AA282" s="92"/>
      <c r="AB282" s="92"/>
      <c r="AC282" s="92"/>
      <c r="AD282" s="92"/>
      <c r="AE282" s="92"/>
    </row>
    <row r="283" spans="2:31" ht="15">
      <c r="B283" s="91"/>
      <c r="C283" s="91"/>
      <c r="D283" s="91"/>
      <c r="E283" s="91"/>
      <c r="F283" s="91"/>
      <c r="G283" s="91"/>
      <c r="H283" s="91"/>
      <c r="I283" s="91"/>
      <c r="J283" s="91"/>
      <c r="K283" s="91"/>
      <c r="L283" s="91"/>
      <c r="M283" s="91"/>
      <c r="N283" s="91"/>
      <c r="Y283" s="92"/>
      <c r="Z283" s="92"/>
      <c r="AA283" s="92"/>
      <c r="AB283" s="92"/>
      <c r="AC283" s="92"/>
      <c r="AD283" s="92"/>
      <c r="AE283" s="92"/>
    </row>
    <row r="284" spans="2:31" ht="15">
      <c r="B284" s="91"/>
      <c r="C284" s="91"/>
      <c r="D284" s="91"/>
      <c r="E284" s="91"/>
      <c r="F284" s="91"/>
      <c r="G284" s="91"/>
      <c r="H284" s="91"/>
      <c r="I284" s="91"/>
      <c r="J284" s="91"/>
      <c r="K284" s="91"/>
      <c r="L284" s="91"/>
      <c r="M284" s="91"/>
      <c r="N284" s="91"/>
      <c r="Y284" s="92"/>
      <c r="Z284" s="92"/>
      <c r="AA284" s="92"/>
      <c r="AB284" s="92"/>
      <c r="AC284" s="92"/>
      <c r="AD284" s="92"/>
      <c r="AE284" s="92"/>
    </row>
    <row r="285" spans="2:31" ht="15">
      <c r="B285" s="91"/>
      <c r="C285" s="91"/>
      <c r="D285" s="91"/>
      <c r="E285" s="91"/>
      <c r="F285" s="91"/>
      <c r="G285" s="91"/>
      <c r="H285" s="91"/>
      <c r="I285" s="91"/>
      <c r="J285" s="91"/>
      <c r="K285" s="91"/>
      <c r="L285" s="91"/>
      <c r="M285" s="91"/>
      <c r="N285" s="91"/>
      <c r="Y285" s="92"/>
      <c r="Z285" s="92"/>
      <c r="AA285" s="92"/>
      <c r="AB285" s="92"/>
      <c r="AC285" s="92"/>
      <c r="AD285" s="92"/>
      <c r="AE285" s="92"/>
    </row>
    <row r="286" spans="2:31" ht="15">
      <c r="B286" s="91"/>
      <c r="C286" s="91"/>
      <c r="D286" s="91"/>
      <c r="E286" s="91"/>
      <c r="F286" s="91"/>
      <c r="G286" s="91"/>
      <c r="H286" s="91"/>
      <c r="I286" s="91"/>
      <c r="J286" s="91"/>
      <c r="K286" s="91"/>
      <c r="L286" s="91"/>
      <c r="M286" s="91"/>
      <c r="N286" s="91"/>
      <c r="Y286" s="92"/>
      <c r="Z286" s="92"/>
      <c r="AA286" s="92"/>
      <c r="AB286" s="92"/>
      <c r="AC286" s="92"/>
      <c r="AD286" s="92"/>
      <c r="AE286" s="92"/>
    </row>
    <row r="287" spans="2:31" ht="15">
      <c r="B287" s="91"/>
      <c r="C287" s="91"/>
      <c r="D287" s="91"/>
      <c r="E287" s="91"/>
      <c r="F287" s="91"/>
      <c r="G287" s="91"/>
      <c r="H287" s="91"/>
      <c r="I287" s="91"/>
      <c r="J287" s="91"/>
      <c r="K287" s="91"/>
      <c r="L287" s="91"/>
      <c r="M287" s="91"/>
      <c r="N287" s="91"/>
      <c r="Y287" s="92"/>
      <c r="Z287" s="92"/>
      <c r="AA287" s="92"/>
      <c r="AB287" s="92"/>
      <c r="AC287" s="92"/>
      <c r="AD287" s="92"/>
      <c r="AE287" s="92"/>
    </row>
    <row r="288" spans="2:31" ht="15">
      <c r="B288" s="91"/>
      <c r="C288" s="91"/>
      <c r="D288" s="91"/>
      <c r="E288" s="91"/>
      <c r="F288" s="91"/>
      <c r="G288" s="91"/>
      <c r="H288" s="91"/>
      <c r="I288" s="91"/>
      <c r="J288" s="91"/>
      <c r="K288" s="91"/>
      <c r="L288" s="91"/>
      <c r="M288" s="91"/>
      <c r="N288" s="91"/>
      <c r="Y288" s="92"/>
      <c r="Z288" s="92"/>
      <c r="AA288" s="92"/>
      <c r="AB288" s="92"/>
      <c r="AC288" s="92"/>
      <c r="AD288" s="92"/>
      <c r="AE288" s="92"/>
    </row>
    <row r="289" spans="2:31" ht="15">
      <c r="B289" s="91"/>
      <c r="C289" s="91"/>
      <c r="D289" s="91"/>
      <c r="E289" s="91"/>
      <c r="F289" s="91"/>
      <c r="G289" s="91"/>
      <c r="H289" s="91"/>
      <c r="I289" s="91"/>
      <c r="J289" s="91"/>
      <c r="K289" s="91"/>
      <c r="L289" s="91"/>
      <c r="M289" s="91"/>
      <c r="N289" s="91"/>
      <c r="Y289" s="92"/>
      <c r="Z289" s="92"/>
      <c r="AA289" s="92"/>
      <c r="AB289" s="92"/>
      <c r="AC289" s="92"/>
      <c r="AD289" s="92"/>
      <c r="AE289" s="92"/>
    </row>
    <row r="290" spans="2:31" ht="15">
      <c r="B290" s="91"/>
      <c r="C290" s="91"/>
      <c r="D290" s="91"/>
      <c r="E290" s="91"/>
      <c r="F290" s="91"/>
      <c r="G290" s="91"/>
      <c r="H290" s="91"/>
      <c r="I290" s="91"/>
      <c r="J290" s="91"/>
      <c r="K290" s="91"/>
      <c r="L290" s="91"/>
      <c r="M290" s="91"/>
      <c r="N290" s="91"/>
      <c r="Y290" s="92"/>
      <c r="Z290" s="92"/>
      <c r="AA290" s="92"/>
      <c r="AB290" s="92"/>
      <c r="AC290" s="92"/>
      <c r="AD290" s="92"/>
      <c r="AE290" s="92"/>
    </row>
    <row r="291" spans="2:31" ht="15">
      <c r="B291" s="91"/>
      <c r="C291" s="91"/>
      <c r="D291" s="91"/>
      <c r="E291" s="91"/>
      <c r="F291" s="91"/>
      <c r="G291" s="91"/>
      <c r="H291" s="91"/>
      <c r="I291" s="91"/>
      <c r="J291" s="91"/>
      <c r="K291" s="91"/>
      <c r="L291" s="91"/>
      <c r="M291" s="91"/>
      <c r="N291" s="91"/>
      <c r="Y291" s="92"/>
      <c r="Z291" s="92"/>
      <c r="AA291" s="92"/>
      <c r="AB291" s="92"/>
      <c r="AC291" s="92"/>
      <c r="AD291" s="92"/>
      <c r="AE291" s="92"/>
    </row>
    <row r="292" spans="2:31" ht="15">
      <c r="B292" s="91"/>
      <c r="C292" s="91"/>
      <c r="D292" s="91"/>
      <c r="E292" s="91"/>
      <c r="F292" s="91"/>
      <c r="G292" s="91"/>
      <c r="H292" s="91"/>
      <c r="I292" s="91"/>
      <c r="J292" s="91"/>
      <c r="K292" s="91"/>
      <c r="L292" s="91"/>
      <c r="M292" s="91"/>
      <c r="N292" s="91"/>
      <c r="Y292" s="92"/>
      <c r="Z292" s="92"/>
      <c r="AA292" s="92"/>
      <c r="AB292" s="92"/>
      <c r="AC292" s="92"/>
      <c r="AD292" s="92"/>
      <c r="AE292" s="92"/>
    </row>
    <row r="293" spans="2:31" ht="15">
      <c r="B293" s="91"/>
      <c r="C293" s="91"/>
      <c r="D293" s="91"/>
      <c r="E293" s="91"/>
      <c r="F293" s="91"/>
      <c r="G293" s="91"/>
      <c r="H293" s="91"/>
      <c r="I293" s="91"/>
      <c r="J293" s="91"/>
      <c r="K293" s="91"/>
      <c r="L293" s="91"/>
      <c r="M293" s="91"/>
      <c r="N293" s="91"/>
      <c r="Y293" s="92"/>
      <c r="Z293" s="92"/>
      <c r="AA293" s="92"/>
      <c r="AB293" s="92"/>
      <c r="AC293" s="92"/>
      <c r="AD293" s="92"/>
      <c r="AE293" s="92"/>
    </row>
    <row r="294" spans="2:31" ht="15">
      <c r="B294" s="91"/>
      <c r="C294" s="91"/>
      <c r="D294" s="91"/>
      <c r="E294" s="91"/>
      <c r="F294" s="91"/>
      <c r="G294" s="91"/>
      <c r="H294" s="91"/>
      <c r="I294" s="91"/>
      <c r="J294" s="91"/>
      <c r="K294" s="91"/>
      <c r="L294" s="91"/>
      <c r="M294" s="91"/>
      <c r="N294" s="91"/>
      <c r="Y294" s="92"/>
      <c r="Z294" s="92"/>
      <c r="AA294" s="92"/>
      <c r="AB294" s="92"/>
      <c r="AC294" s="92"/>
      <c r="AD294" s="92"/>
      <c r="AE294" s="92"/>
    </row>
    <row r="295" spans="2:31" ht="15">
      <c r="B295" s="91"/>
      <c r="C295" s="91"/>
      <c r="D295" s="91"/>
      <c r="E295" s="91"/>
      <c r="F295" s="91"/>
      <c r="G295" s="91"/>
      <c r="H295" s="91"/>
      <c r="I295" s="91"/>
      <c r="J295" s="91"/>
      <c r="K295" s="91"/>
      <c r="L295" s="91"/>
      <c r="M295" s="91"/>
      <c r="N295" s="91"/>
      <c r="Y295" s="92"/>
      <c r="Z295" s="92"/>
      <c r="AA295" s="92"/>
      <c r="AB295" s="92"/>
      <c r="AC295" s="92"/>
      <c r="AD295" s="92"/>
      <c r="AE295" s="92"/>
    </row>
    <row r="296" spans="2:31" ht="15">
      <c r="B296" s="91"/>
      <c r="C296" s="91"/>
      <c r="D296" s="91"/>
      <c r="E296" s="91"/>
      <c r="F296" s="91"/>
      <c r="G296" s="91"/>
      <c r="H296" s="91"/>
      <c r="I296" s="91"/>
      <c r="J296" s="91"/>
      <c r="K296" s="91"/>
      <c r="L296" s="91"/>
      <c r="M296" s="91"/>
      <c r="N296" s="91"/>
      <c r="Y296" s="92"/>
      <c r="Z296" s="92"/>
      <c r="AA296" s="92"/>
      <c r="AB296" s="92"/>
      <c r="AC296" s="92"/>
      <c r="AD296" s="92"/>
      <c r="AE296" s="92"/>
    </row>
    <row r="297" spans="2:31" ht="15">
      <c r="B297" s="91"/>
      <c r="C297" s="91"/>
      <c r="D297" s="91"/>
      <c r="E297" s="91"/>
      <c r="F297" s="91"/>
      <c r="G297" s="91"/>
      <c r="H297" s="91"/>
      <c r="I297" s="91"/>
      <c r="J297" s="91"/>
      <c r="K297" s="91"/>
      <c r="L297" s="91"/>
      <c r="M297" s="91"/>
      <c r="N297" s="91"/>
      <c r="Y297" s="92"/>
      <c r="Z297" s="92"/>
      <c r="AA297" s="92"/>
      <c r="AB297" s="92"/>
      <c r="AC297" s="92"/>
      <c r="AD297" s="92"/>
      <c r="AE297" s="92"/>
    </row>
    <row r="298" spans="2:31" ht="15">
      <c r="B298" s="91"/>
      <c r="C298" s="91"/>
      <c r="D298" s="91"/>
      <c r="E298" s="91"/>
      <c r="F298" s="91"/>
      <c r="G298" s="91"/>
      <c r="H298" s="91"/>
      <c r="I298" s="91"/>
      <c r="J298" s="91"/>
      <c r="K298" s="91"/>
      <c r="L298" s="91"/>
      <c r="M298" s="91"/>
      <c r="N298" s="91"/>
      <c r="Y298" s="92"/>
      <c r="Z298" s="92"/>
      <c r="AA298" s="92"/>
      <c r="AB298" s="92"/>
      <c r="AC298" s="92"/>
      <c r="AD298" s="92"/>
      <c r="AE298" s="92"/>
    </row>
    <row r="299" spans="2:31" ht="15">
      <c r="B299" s="91"/>
      <c r="C299" s="91"/>
      <c r="D299" s="91"/>
      <c r="E299" s="91"/>
      <c r="F299" s="91"/>
      <c r="G299" s="91"/>
      <c r="H299" s="91"/>
      <c r="I299" s="91"/>
      <c r="J299" s="91"/>
      <c r="K299" s="91"/>
      <c r="L299" s="91"/>
      <c r="M299" s="91"/>
      <c r="N299" s="91"/>
      <c r="Y299" s="92"/>
      <c r="Z299" s="92"/>
      <c r="AA299" s="92"/>
      <c r="AB299" s="92"/>
      <c r="AC299" s="92"/>
      <c r="AD299" s="92"/>
      <c r="AE299" s="92"/>
    </row>
    <row r="300" spans="2:31" ht="15">
      <c r="B300" s="91"/>
      <c r="C300" s="91"/>
      <c r="D300" s="91"/>
      <c r="E300" s="91"/>
      <c r="F300" s="91"/>
      <c r="G300" s="91"/>
      <c r="H300" s="91"/>
      <c r="I300" s="91"/>
      <c r="J300" s="91"/>
      <c r="K300" s="91"/>
      <c r="L300" s="91"/>
      <c r="M300" s="91"/>
      <c r="N300" s="91"/>
      <c r="Y300" s="92"/>
      <c r="Z300" s="92"/>
      <c r="AA300" s="92"/>
      <c r="AB300" s="92"/>
      <c r="AC300" s="92"/>
      <c r="AD300" s="92"/>
      <c r="AE300" s="92"/>
    </row>
    <row r="301" spans="2:31" ht="15">
      <c r="B301" s="91"/>
      <c r="C301" s="91"/>
      <c r="D301" s="91"/>
      <c r="E301" s="91"/>
      <c r="F301" s="91"/>
      <c r="G301" s="91"/>
      <c r="H301" s="91"/>
      <c r="I301" s="91"/>
      <c r="J301" s="91"/>
      <c r="K301" s="91"/>
      <c r="L301" s="91"/>
      <c r="M301" s="91"/>
      <c r="N301" s="91"/>
      <c r="Y301" s="92"/>
      <c r="Z301" s="92"/>
      <c r="AA301" s="92"/>
      <c r="AB301" s="92"/>
      <c r="AC301" s="92"/>
      <c r="AD301" s="92"/>
      <c r="AE301" s="92"/>
    </row>
    <row r="302" spans="2:31" ht="15">
      <c r="B302" s="91"/>
      <c r="C302" s="91"/>
      <c r="D302" s="91"/>
      <c r="E302" s="91"/>
      <c r="F302" s="91"/>
      <c r="G302" s="91"/>
      <c r="H302" s="91"/>
      <c r="I302" s="91"/>
      <c r="J302" s="91"/>
      <c r="K302" s="91"/>
      <c r="L302" s="91"/>
      <c r="M302" s="91"/>
      <c r="N302" s="91"/>
      <c r="Y302" s="92"/>
      <c r="Z302" s="92"/>
      <c r="AA302" s="92"/>
      <c r="AB302" s="92"/>
      <c r="AC302" s="92"/>
      <c r="AD302" s="92"/>
      <c r="AE302" s="92"/>
    </row>
    <row r="303" spans="2:31" ht="15">
      <c r="B303" s="91"/>
      <c r="C303" s="91"/>
      <c r="D303" s="91"/>
      <c r="E303" s="91"/>
      <c r="F303" s="91"/>
      <c r="G303" s="91"/>
      <c r="H303" s="91"/>
      <c r="I303" s="91"/>
      <c r="J303" s="91"/>
      <c r="K303" s="91"/>
      <c r="L303" s="91"/>
      <c r="M303" s="91"/>
      <c r="N303" s="91"/>
      <c r="Y303" s="92"/>
      <c r="Z303" s="92"/>
      <c r="AA303" s="92"/>
      <c r="AB303" s="92"/>
      <c r="AC303" s="92"/>
      <c r="AD303" s="92"/>
      <c r="AE303" s="92"/>
    </row>
    <row r="304" spans="2:31" ht="15">
      <c r="B304" s="91"/>
      <c r="C304" s="91"/>
      <c r="D304" s="91"/>
      <c r="E304" s="91"/>
      <c r="F304" s="91"/>
      <c r="G304" s="91"/>
      <c r="H304" s="91"/>
      <c r="I304" s="91"/>
      <c r="J304" s="91"/>
      <c r="K304" s="91"/>
      <c r="L304" s="91"/>
      <c r="M304" s="91"/>
      <c r="N304" s="91"/>
      <c r="Y304" s="92"/>
      <c r="Z304" s="92"/>
      <c r="AA304" s="92"/>
      <c r="AB304" s="92"/>
      <c r="AC304" s="92"/>
      <c r="AD304" s="92"/>
      <c r="AE304" s="92"/>
    </row>
    <row r="305" spans="2:31" ht="15">
      <c r="B305" s="91"/>
      <c r="C305" s="91"/>
      <c r="D305" s="91"/>
      <c r="E305" s="91"/>
      <c r="F305" s="91"/>
      <c r="G305" s="91"/>
      <c r="H305" s="91"/>
      <c r="I305" s="91"/>
      <c r="J305" s="91"/>
      <c r="K305" s="91"/>
      <c r="L305" s="91"/>
      <c r="M305" s="91"/>
      <c r="N305" s="91"/>
      <c r="Y305" s="92"/>
      <c r="Z305" s="92"/>
      <c r="AA305" s="92"/>
      <c r="AB305" s="92"/>
      <c r="AC305" s="92"/>
      <c r="AD305" s="92"/>
      <c r="AE305" s="92"/>
    </row>
    <row r="306" spans="2:31" ht="15">
      <c r="B306" s="91"/>
      <c r="C306" s="91"/>
      <c r="D306" s="91"/>
      <c r="E306" s="91"/>
      <c r="F306" s="91"/>
      <c r="G306" s="91"/>
      <c r="H306" s="91"/>
      <c r="I306" s="91"/>
      <c r="J306" s="91"/>
      <c r="K306" s="91"/>
      <c r="L306" s="91"/>
      <c r="M306" s="91"/>
      <c r="N306" s="91"/>
      <c r="Y306" s="92"/>
      <c r="Z306" s="92"/>
      <c r="AA306" s="92"/>
      <c r="AB306" s="92"/>
      <c r="AC306" s="92"/>
      <c r="AD306" s="92"/>
      <c r="AE306" s="92"/>
    </row>
    <row r="307" spans="2:31" ht="15">
      <c r="B307" s="91"/>
      <c r="C307" s="91"/>
      <c r="D307" s="91"/>
      <c r="E307" s="91"/>
      <c r="F307" s="91"/>
      <c r="G307" s="91"/>
      <c r="H307" s="91"/>
      <c r="I307" s="91"/>
      <c r="J307" s="91"/>
      <c r="K307" s="91"/>
      <c r="L307" s="91"/>
      <c r="M307" s="91"/>
      <c r="N307" s="91"/>
      <c r="Y307" s="92"/>
      <c r="Z307" s="92"/>
      <c r="AA307" s="92"/>
      <c r="AB307" s="92"/>
      <c r="AC307" s="92"/>
      <c r="AD307" s="92"/>
      <c r="AE307" s="92"/>
    </row>
    <row r="308" spans="2:31" ht="15">
      <c r="B308" s="91"/>
      <c r="C308" s="91"/>
      <c r="D308" s="91"/>
      <c r="E308" s="91"/>
      <c r="F308" s="91"/>
      <c r="G308" s="91"/>
      <c r="H308" s="91"/>
      <c r="I308" s="91"/>
      <c r="J308" s="91"/>
      <c r="K308" s="91"/>
      <c r="L308" s="91"/>
      <c r="M308" s="91"/>
      <c r="N308" s="91"/>
      <c r="Y308" s="92"/>
      <c r="Z308" s="92"/>
      <c r="AA308" s="92"/>
      <c r="AB308" s="92"/>
      <c r="AC308" s="92"/>
      <c r="AD308" s="92"/>
      <c r="AE308" s="92"/>
    </row>
    <row r="309" spans="2:31" ht="15">
      <c r="B309" s="91"/>
      <c r="C309" s="91"/>
      <c r="D309" s="91"/>
      <c r="E309" s="91"/>
      <c r="F309" s="91"/>
      <c r="G309" s="91"/>
      <c r="H309" s="91"/>
      <c r="I309" s="91"/>
      <c r="J309" s="91"/>
      <c r="K309" s="91"/>
      <c r="L309" s="91"/>
      <c r="M309" s="91"/>
      <c r="N309" s="91"/>
      <c r="Y309" s="92"/>
      <c r="Z309" s="92"/>
      <c r="AA309" s="92"/>
      <c r="AB309" s="92"/>
      <c r="AC309" s="92"/>
      <c r="AD309" s="92"/>
      <c r="AE309" s="92"/>
    </row>
    <row r="310" spans="2:31" ht="15">
      <c r="B310" s="91"/>
      <c r="C310" s="91"/>
      <c r="D310" s="91"/>
      <c r="E310" s="91"/>
      <c r="F310" s="91"/>
      <c r="G310" s="91"/>
      <c r="H310" s="91"/>
      <c r="I310" s="91"/>
      <c r="J310" s="91"/>
      <c r="K310" s="91"/>
      <c r="L310" s="91"/>
      <c r="M310" s="91"/>
      <c r="N310" s="91"/>
      <c r="Y310" s="92"/>
      <c r="Z310" s="92"/>
      <c r="AA310" s="92"/>
      <c r="AB310" s="92"/>
      <c r="AC310" s="92"/>
      <c r="AD310" s="92"/>
      <c r="AE310" s="92"/>
    </row>
    <row r="311" spans="2:31" ht="15">
      <c r="B311" s="91"/>
      <c r="C311" s="91"/>
      <c r="D311" s="91"/>
      <c r="E311" s="91"/>
      <c r="F311" s="91"/>
      <c r="G311" s="91"/>
      <c r="H311" s="91"/>
      <c r="I311" s="91"/>
      <c r="J311" s="91"/>
      <c r="K311" s="91"/>
      <c r="L311" s="91"/>
      <c r="M311" s="91"/>
      <c r="N311" s="91"/>
      <c r="Y311" s="92"/>
      <c r="Z311" s="92"/>
      <c r="AA311" s="92"/>
      <c r="AB311" s="92"/>
      <c r="AC311" s="92"/>
      <c r="AD311" s="92"/>
      <c r="AE311" s="92"/>
    </row>
    <row r="312" spans="2:31" ht="15">
      <c r="B312" s="91"/>
      <c r="C312" s="91"/>
      <c r="D312" s="91"/>
      <c r="E312" s="91"/>
      <c r="F312" s="91"/>
      <c r="G312" s="91"/>
      <c r="H312" s="91"/>
      <c r="I312" s="91"/>
      <c r="J312" s="91"/>
      <c r="K312" s="91"/>
      <c r="L312" s="91"/>
      <c r="M312" s="91"/>
      <c r="N312" s="91"/>
    </row>
  </sheetData>
  <mergeCells count="40">
    <mergeCell ref="R7:R8"/>
    <mergeCell ref="S7:S8"/>
    <mergeCell ref="AD1:AE1"/>
    <mergeCell ref="A1:B1"/>
    <mergeCell ref="A2:AE2"/>
    <mergeCell ref="A3:AE3"/>
    <mergeCell ref="A6:A8"/>
    <mergeCell ref="B6:B8"/>
    <mergeCell ref="C6:C8"/>
    <mergeCell ref="D6:D8"/>
    <mergeCell ref="E6:E8"/>
    <mergeCell ref="F6:H6"/>
    <mergeCell ref="I6:I8"/>
    <mergeCell ref="J6:L6"/>
    <mergeCell ref="M7:M8"/>
    <mergeCell ref="N7:N8"/>
    <mergeCell ref="O7:O8"/>
    <mergeCell ref="P7:P8"/>
    <mergeCell ref="Q7:Q8"/>
    <mergeCell ref="G7:G8"/>
    <mergeCell ref="H7:H8"/>
    <mergeCell ref="J7:J8"/>
    <mergeCell ref="K7:K8"/>
    <mergeCell ref="L7:L8"/>
    <mergeCell ref="AB7:AB8"/>
    <mergeCell ref="AC7:AC8"/>
    <mergeCell ref="AD7:AD8"/>
    <mergeCell ref="AE7:AE8"/>
    <mergeCell ref="G1:AC1"/>
    <mergeCell ref="A4:AE4"/>
    <mergeCell ref="A5:AE5"/>
    <mergeCell ref="T7:T8"/>
    <mergeCell ref="U7:X7"/>
    <mergeCell ref="Y7:Y8"/>
    <mergeCell ref="Z7:Z8"/>
    <mergeCell ref="AA7:AA8"/>
    <mergeCell ref="M6:S6"/>
    <mergeCell ref="U6:Z6"/>
    <mergeCell ref="AA6:AE6"/>
    <mergeCell ref="F7:F8"/>
  </mergeCells>
  <phoneticPr fontId="9" type="noConversion"/>
  <dataValidations count="5">
    <dataValidation type="whole" allowBlank="1" showInputMessage="1" showErrorMessage="1" errorTitle="TENGA EN CUENTA:" error="Debe ingresar un valor numérico entre 1 y 10" promptTitle="IMPORTANTE:" prompt="Ingrese un valor numérico entre 1 y 10" sqref="M158:M159 M161:M162 M165:M166 M168:M169 M172 M174:M185">
      <formula1>1</formula1>
      <formula2>10</formula2>
    </dataValidation>
    <dataValidation type="whole" allowBlank="1" showInputMessage="1" showErrorMessage="1" errorTitle="TENGA EN CUENTA:" error="Debe ingresar un valor numérico entre 1 y 4" promptTitle="IMPORTANTE:" prompt="Ingrese un valor numérico entre 1 y 4" sqref="N161:N162 N165:N166 N168:N169 N172 N158:N159 N174:N187">
      <formula1>1</formula1>
      <formula2>4</formula2>
    </dataValidation>
    <dataValidation allowBlank="1" showInputMessage="1" showErrorMessage="1" errorTitle="TENGA EN CUENTA:" error="Sólo marque &quot;SI&quot; o &quot;NO&quot; según corresponda." sqref="H161:H162 H159 H168:H169 H166 H174:H175 H172 H177"/>
    <dataValidation operator="equal" allowBlank="1" showErrorMessage="1" sqref="Z186:Z187">
      <formula2>0</formula2>
    </dataValidation>
    <dataValidation allowBlank="1" showDropDown="1" showInputMessage="1" showErrorMessage="1" sqref="T9:T186"/>
  </dataValidations>
  <pageMargins left="0.59055118110236227" right="0.59055118110236227" top="0.39370078740157483" bottom="0.39370078740157483" header="0.31496062992125984" footer="0.31496062992125984"/>
  <pageSetup scale="28"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31" zoomScale="85" zoomScaleNormal="85" workbookViewId="0">
      <selection activeCell="A46" sqref="A46:C46"/>
    </sheetView>
  </sheetViews>
  <sheetFormatPr baseColWidth="10" defaultColWidth="11.42578125" defaultRowHeight="12.75"/>
  <cols>
    <col min="1" max="1" width="21" style="9" customWidth="1"/>
    <col min="2" max="2" width="11.42578125" style="9"/>
    <col min="3" max="3" width="74.5703125" style="9" customWidth="1"/>
    <col min="4" max="7" width="11.42578125" style="9"/>
    <col min="8" max="8" width="12.5703125" style="9" customWidth="1"/>
    <col min="9" max="9" width="13.140625" style="9" customWidth="1"/>
    <col min="10" max="10" width="15" style="9" customWidth="1"/>
    <col min="11" max="256" width="11.42578125" style="9"/>
    <col min="257" max="257" width="21" style="9" customWidth="1"/>
    <col min="258" max="258" width="11.42578125" style="9"/>
    <col min="259" max="259" width="74.5703125" style="9" customWidth="1"/>
    <col min="260" max="263" width="11.42578125" style="9"/>
    <col min="264" max="264" width="12.5703125" style="9" customWidth="1"/>
    <col min="265" max="265" width="13.140625" style="9" customWidth="1"/>
    <col min="266" max="266" width="15" style="9" customWidth="1"/>
    <col min="267" max="512" width="11.42578125" style="9"/>
    <col min="513" max="513" width="21" style="9" customWidth="1"/>
    <col min="514" max="514" width="11.42578125" style="9"/>
    <col min="515" max="515" width="74.5703125" style="9" customWidth="1"/>
    <col min="516" max="519" width="11.42578125" style="9"/>
    <col min="520" max="520" width="12.5703125" style="9" customWidth="1"/>
    <col min="521" max="521" width="13.140625" style="9" customWidth="1"/>
    <col min="522" max="522" width="15" style="9" customWidth="1"/>
    <col min="523" max="768" width="11.42578125" style="9"/>
    <col min="769" max="769" width="21" style="9" customWidth="1"/>
    <col min="770" max="770" width="11.42578125" style="9"/>
    <col min="771" max="771" width="74.5703125" style="9" customWidth="1"/>
    <col min="772" max="775" width="11.42578125" style="9"/>
    <col min="776" max="776" width="12.5703125" style="9" customWidth="1"/>
    <col min="777" max="777" width="13.140625" style="9" customWidth="1"/>
    <col min="778" max="778" width="15" style="9" customWidth="1"/>
    <col min="779" max="1024" width="11.42578125" style="9"/>
    <col min="1025" max="1025" width="21" style="9" customWidth="1"/>
    <col min="1026" max="1026" width="11.42578125" style="9"/>
    <col min="1027" max="1027" width="74.5703125" style="9" customWidth="1"/>
    <col min="1028" max="1031" width="11.42578125" style="9"/>
    <col min="1032" max="1032" width="12.5703125" style="9" customWidth="1"/>
    <col min="1033" max="1033" width="13.140625" style="9" customWidth="1"/>
    <col min="1034" max="1034" width="15" style="9" customWidth="1"/>
    <col min="1035" max="1280" width="11.42578125" style="9"/>
    <col min="1281" max="1281" width="21" style="9" customWidth="1"/>
    <col min="1282" max="1282" width="11.42578125" style="9"/>
    <col min="1283" max="1283" width="74.5703125" style="9" customWidth="1"/>
    <col min="1284" max="1287" width="11.42578125" style="9"/>
    <col min="1288" max="1288" width="12.5703125" style="9" customWidth="1"/>
    <col min="1289" max="1289" width="13.140625" style="9" customWidth="1"/>
    <col min="1290" max="1290" width="15" style="9" customWidth="1"/>
    <col min="1291" max="1536" width="11.42578125" style="9"/>
    <col min="1537" max="1537" width="21" style="9" customWidth="1"/>
    <col min="1538" max="1538" width="11.42578125" style="9"/>
    <col min="1539" max="1539" width="74.5703125" style="9" customWidth="1"/>
    <col min="1540" max="1543" width="11.42578125" style="9"/>
    <col min="1544" max="1544" width="12.5703125" style="9" customWidth="1"/>
    <col min="1545" max="1545" width="13.140625" style="9" customWidth="1"/>
    <col min="1546" max="1546" width="15" style="9" customWidth="1"/>
    <col min="1547" max="1792" width="11.42578125" style="9"/>
    <col min="1793" max="1793" width="21" style="9" customWidth="1"/>
    <col min="1794" max="1794" width="11.42578125" style="9"/>
    <col min="1795" max="1795" width="74.5703125" style="9" customWidth="1"/>
    <col min="1796" max="1799" width="11.42578125" style="9"/>
    <col min="1800" max="1800" width="12.5703125" style="9" customWidth="1"/>
    <col min="1801" max="1801" width="13.140625" style="9" customWidth="1"/>
    <col min="1802" max="1802" width="15" style="9" customWidth="1"/>
    <col min="1803" max="2048" width="11.42578125" style="9"/>
    <col min="2049" max="2049" width="21" style="9" customWidth="1"/>
    <col min="2050" max="2050" width="11.42578125" style="9"/>
    <col min="2051" max="2051" width="74.5703125" style="9" customWidth="1"/>
    <col min="2052" max="2055" width="11.42578125" style="9"/>
    <col min="2056" max="2056" width="12.5703125" style="9" customWidth="1"/>
    <col min="2057" max="2057" width="13.140625" style="9" customWidth="1"/>
    <col min="2058" max="2058" width="15" style="9" customWidth="1"/>
    <col min="2059" max="2304" width="11.42578125" style="9"/>
    <col min="2305" max="2305" width="21" style="9" customWidth="1"/>
    <col min="2306" max="2306" width="11.42578125" style="9"/>
    <col min="2307" max="2307" width="74.5703125" style="9" customWidth="1"/>
    <col min="2308" max="2311" width="11.42578125" style="9"/>
    <col min="2312" max="2312" width="12.5703125" style="9" customWidth="1"/>
    <col min="2313" max="2313" width="13.140625" style="9" customWidth="1"/>
    <col min="2314" max="2314" width="15" style="9" customWidth="1"/>
    <col min="2315" max="2560" width="11.42578125" style="9"/>
    <col min="2561" max="2561" width="21" style="9" customWidth="1"/>
    <col min="2562" max="2562" width="11.42578125" style="9"/>
    <col min="2563" max="2563" width="74.5703125" style="9" customWidth="1"/>
    <col min="2564" max="2567" width="11.42578125" style="9"/>
    <col min="2568" max="2568" width="12.5703125" style="9" customWidth="1"/>
    <col min="2569" max="2569" width="13.140625" style="9" customWidth="1"/>
    <col min="2570" max="2570" width="15" style="9" customWidth="1"/>
    <col min="2571" max="2816" width="11.42578125" style="9"/>
    <col min="2817" max="2817" width="21" style="9" customWidth="1"/>
    <col min="2818" max="2818" width="11.42578125" style="9"/>
    <col min="2819" max="2819" width="74.5703125" style="9" customWidth="1"/>
    <col min="2820" max="2823" width="11.42578125" style="9"/>
    <col min="2824" max="2824" width="12.5703125" style="9" customWidth="1"/>
    <col min="2825" max="2825" width="13.140625" style="9" customWidth="1"/>
    <col min="2826" max="2826" width="15" style="9" customWidth="1"/>
    <col min="2827" max="3072" width="11.42578125" style="9"/>
    <col min="3073" max="3073" width="21" style="9" customWidth="1"/>
    <col min="3074" max="3074" width="11.42578125" style="9"/>
    <col min="3075" max="3075" width="74.5703125" style="9" customWidth="1"/>
    <col min="3076" max="3079" width="11.42578125" style="9"/>
    <col min="3080" max="3080" width="12.5703125" style="9" customWidth="1"/>
    <col min="3081" max="3081" width="13.140625" style="9" customWidth="1"/>
    <col min="3082" max="3082" width="15" style="9" customWidth="1"/>
    <col min="3083" max="3328" width="11.42578125" style="9"/>
    <col min="3329" max="3329" width="21" style="9" customWidth="1"/>
    <col min="3330" max="3330" width="11.42578125" style="9"/>
    <col min="3331" max="3331" width="74.5703125" style="9" customWidth="1"/>
    <col min="3332" max="3335" width="11.42578125" style="9"/>
    <col min="3336" max="3336" width="12.5703125" style="9" customWidth="1"/>
    <col min="3337" max="3337" width="13.140625" style="9" customWidth="1"/>
    <col min="3338" max="3338" width="15" style="9" customWidth="1"/>
    <col min="3339" max="3584" width="11.42578125" style="9"/>
    <col min="3585" max="3585" width="21" style="9" customWidth="1"/>
    <col min="3586" max="3586" width="11.42578125" style="9"/>
    <col min="3587" max="3587" width="74.5703125" style="9" customWidth="1"/>
    <col min="3588" max="3591" width="11.42578125" style="9"/>
    <col min="3592" max="3592" width="12.5703125" style="9" customWidth="1"/>
    <col min="3593" max="3593" width="13.140625" style="9" customWidth="1"/>
    <col min="3594" max="3594" width="15" style="9" customWidth="1"/>
    <col min="3595" max="3840" width="11.42578125" style="9"/>
    <col min="3841" max="3841" width="21" style="9" customWidth="1"/>
    <col min="3842" max="3842" width="11.42578125" style="9"/>
    <col min="3843" max="3843" width="74.5703125" style="9" customWidth="1"/>
    <col min="3844" max="3847" width="11.42578125" style="9"/>
    <col min="3848" max="3848" width="12.5703125" style="9" customWidth="1"/>
    <col min="3849" max="3849" width="13.140625" style="9" customWidth="1"/>
    <col min="3850" max="3850" width="15" style="9" customWidth="1"/>
    <col min="3851" max="4096" width="11.42578125" style="9"/>
    <col min="4097" max="4097" width="21" style="9" customWidth="1"/>
    <col min="4098" max="4098" width="11.42578125" style="9"/>
    <col min="4099" max="4099" width="74.5703125" style="9" customWidth="1"/>
    <col min="4100" max="4103" width="11.42578125" style="9"/>
    <col min="4104" max="4104" width="12.5703125" style="9" customWidth="1"/>
    <col min="4105" max="4105" width="13.140625" style="9" customWidth="1"/>
    <col min="4106" max="4106" width="15" style="9" customWidth="1"/>
    <col min="4107" max="4352" width="11.42578125" style="9"/>
    <col min="4353" max="4353" width="21" style="9" customWidth="1"/>
    <col min="4354" max="4354" width="11.42578125" style="9"/>
    <col min="4355" max="4355" width="74.5703125" style="9" customWidth="1"/>
    <col min="4356" max="4359" width="11.42578125" style="9"/>
    <col min="4360" max="4360" width="12.5703125" style="9" customWidth="1"/>
    <col min="4361" max="4361" width="13.140625" style="9" customWidth="1"/>
    <col min="4362" max="4362" width="15" style="9" customWidth="1"/>
    <col min="4363" max="4608" width="11.42578125" style="9"/>
    <col min="4609" max="4609" width="21" style="9" customWidth="1"/>
    <col min="4610" max="4610" width="11.42578125" style="9"/>
    <col min="4611" max="4611" width="74.5703125" style="9" customWidth="1"/>
    <col min="4612" max="4615" width="11.42578125" style="9"/>
    <col min="4616" max="4616" width="12.5703125" style="9" customWidth="1"/>
    <col min="4617" max="4617" width="13.140625" style="9" customWidth="1"/>
    <col min="4618" max="4618" width="15" style="9" customWidth="1"/>
    <col min="4619" max="4864" width="11.42578125" style="9"/>
    <col min="4865" max="4865" width="21" style="9" customWidth="1"/>
    <col min="4866" max="4866" width="11.42578125" style="9"/>
    <col min="4867" max="4867" width="74.5703125" style="9" customWidth="1"/>
    <col min="4868" max="4871" width="11.42578125" style="9"/>
    <col min="4872" max="4872" width="12.5703125" style="9" customWidth="1"/>
    <col min="4873" max="4873" width="13.140625" style="9" customWidth="1"/>
    <col min="4874" max="4874" width="15" style="9" customWidth="1"/>
    <col min="4875" max="5120" width="11.42578125" style="9"/>
    <col min="5121" max="5121" width="21" style="9" customWidth="1"/>
    <col min="5122" max="5122" width="11.42578125" style="9"/>
    <col min="5123" max="5123" width="74.5703125" style="9" customWidth="1"/>
    <col min="5124" max="5127" width="11.42578125" style="9"/>
    <col min="5128" max="5128" width="12.5703125" style="9" customWidth="1"/>
    <col min="5129" max="5129" width="13.140625" style="9" customWidth="1"/>
    <col min="5130" max="5130" width="15" style="9" customWidth="1"/>
    <col min="5131" max="5376" width="11.42578125" style="9"/>
    <col min="5377" max="5377" width="21" style="9" customWidth="1"/>
    <col min="5378" max="5378" width="11.42578125" style="9"/>
    <col min="5379" max="5379" width="74.5703125" style="9" customWidth="1"/>
    <col min="5380" max="5383" width="11.42578125" style="9"/>
    <col min="5384" max="5384" width="12.5703125" style="9" customWidth="1"/>
    <col min="5385" max="5385" width="13.140625" style="9" customWidth="1"/>
    <col min="5386" max="5386" width="15" style="9" customWidth="1"/>
    <col min="5387" max="5632" width="11.42578125" style="9"/>
    <col min="5633" max="5633" width="21" style="9" customWidth="1"/>
    <col min="5634" max="5634" width="11.42578125" style="9"/>
    <col min="5635" max="5635" width="74.5703125" style="9" customWidth="1"/>
    <col min="5636" max="5639" width="11.42578125" style="9"/>
    <col min="5640" max="5640" width="12.5703125" style="9" customWidth="1"/>
    <col min="5641" max="5641" width="13.140625" style="9" customWidth="1"/>
    <col min="5642" max="5642" width="15" style="9" customWidth="1"/>
    <col min="5643" max="5888" width="11.42578125" style="9"/>
    <col min="5889" max="5889" width="21" style="9" customWidth="1"/>
    <col min="5890" max="5890" width="11.42578125" style="9"/>
    <col min="5891" max="5891" width="74.5703125" style="9" customWidth="1"/>
    <col min="5892" max="5895" width="11.42578125" style="9"/>
    <col min="5896" max="5896" width="12.5703125" style="9" customWidth="1"/>
    <col min="5897" max="5897" width="13.140625" style="9" customWidth="1"/>
    <col min="5898" max="5898" width="15" style="9" customWidth="1"/>
    <col min="5899" max="6144" width="11.42578125" style="9"/>
    <col min="6145" max="6145" width="21" style="9" customWidth="1"/>
    <col min="6146" max="6146" width="11.42578125" style="9"/>
    <col min="6147" max="6147" width="74.5703125" style="9" customWidth="1"/>
    <col min="6148" max="6151" width="11.42578125" style="9"/>
    <col min="6152" max="6152" width="12.5703125" style="9" customWidth="1"/>
    <col min="6153" max="6153" width="13.140625" style="9" customWidth="1"/>
    <col min="6154" max="6154" width="15" style="9" customWidth="1"/>
    <col min="6155" max="6400" width="11.42578125" style="9"/>
    <col min="6401" max="6401" width="21" style="9" customWidth="1"/>
    <col min="6402" max="6402" width="11.42578125" style="9"/>
    <col min="6403" max="6403" width="74.5703125" style="9" customWidth="1"/>
    <col min="6404" max="6407" width="11.42578125" style="9"/>
    <col min="6408" max="6408" width="12.5703125" style="9" customWidth="1"/>
    <col min="6409" max="6409" width="13.140625" style="9" customWidth="1"/>
    <col min="6410" max="6410" width="15" style="9" customWidth="1"/>
    <col min="6411" max="6656" width="11.42578125" style="9"/>
    <col min="6657" max="6657" width="21" style="9" customWidth="1"/>
    <col min="6658" max="6658" width="11.42578125" style="9"/>
    <col min="6659" max="6659" width="74.5703125" style="9" customWidth="1"/>
    <col min="6660" max="6663" width="11.42578125" style="9"/>
    <col min="6664" max="6664" width="12.5703125" style="9" customWidth="1"/>
    <col min="6665" max="6665" width="13.140625" style="9" customWidth="1"/>
    <col min="6666" max="6666" width="15" style="9" customWidth="1"/>
    <col min="6667" max="6912" width="11.42578125" style="9"/>
    <col min="6913" max="6913" width="21" style="9" customWidth="1"/>
    <col min="6914" max="6914" width="11.42578125" style="9"/>
    <col min="6915" max="6915" width="74.5703125" style="9" customWidth="1"/>
    <col min="6916" max="6919" width="11.42578125" style="9"/>
    <col min="6920" max="6920" width="12.5703125" style="9" customWidth="1"/>
    <col min="6921" max="6921" width="13.140625" style="9" customWidth="1"/>
    <col min="6922" max="6922" width="15" style="9" customWidth="1"/>
    <col min="6923" max="7168" width="11.42578125" style="9"/>
    <col min="7169" max="7169" width="21" style="9" customWidth="1"/>
    <col min="7170" max="7170" width="11.42578125" style="9"/>
    <col min="7171" max="7171" width="74.5703125" style="9" customWidth="1"/>
    <col min="7172" max="7175" width="11.42578125" style="9"/>
    <col min="7176" max="7176" width="12.5703125" style="9" customWidth="1"/>
    <col min="7177" max="7177" width="13.140625" style="9" customWidth="1"/>
    <col min="7178" max="7178" width="15" style="9" customWidth="1"/>
    <col min="7179" max="7424" width="11.42578125" style="9"/>
    <col min="7425" max="7425" width="21" style="9" customWidth="1"/>
    <col min="7426" max="7426" width="11.42578125" style="9"/>
    <col min="7427" max="7427" width="74.5703125" style="9" customWidth="1"/>
    <col min="7428" max="7431" width="11.42578125" style="9"/>
    <col min="7432" max="7432" width="12.5703125" style="9" customWidth="1"/>
    <col min="7433" max="7433" width="13.140625" style="9" customWidth="1"/>
    <col min="7434" max="7434" width="15" style="9" customWidth="1"/>
    <col min="7435" max="7680" width="11.42578125" style="9"/>
    <col min="7681" max="7681" width="21" style="9" customWidth="1"/>
    <col min="7682" max="7682" width="11.42578125" style="9"/>
    <col min="7683" max="7683" width="74.5703125" style="9" customWidth="1"/>
    <col min="7684" max="7687" width="11.42578125" style="9"/>
    <col min="7688" max="7688" width="12.5703125" style="9" customWidth="1"/>
    <col min="7689" max="7689" width="13.140625" style="9" customWidth="1"/>
    <col min="7690" max="7690" width="15" style="9" customWidth="1"/>
    <col min="7691" max="7936" width="11.42578125" style="9"/>
    <col min="7937" max="7937" width="21" style="9" customWidth="1"/>
    <col min="7938" max="7938" width="11.42578125" style="9"/>
    <col min="7939" max="7939" width="74.5703125" style="9" customWidth="1"/>
    <col min="7940" max="7943" width="11.42578125" style="9"/>
    <col min="7944" max="7944" width="12.5703125" style="9" customWidth="1"/>
    <col min="7945" max="7945" width="13.140625" style="9" customWidth="1"/>
    <col min="7946" max="7946" width="15" style="9" customWidth="1"/>
    <col min="7947" max="8192" width="11.42578125" style="9"/>
    <col min="8193" max="8193" width="21" style="9" customWidth="1"/>
    <col min="8194" max="8194" width="11.42578125" style="9"/>
    <col min="8195" max="8195" width="74.5703125" style="9" customWidth="1"/>
    <col min="8196" max="8199" width="11.42578125" style="9"/>
    <col min="8200" max="8200" width="12.5703125" style="9" customWidth="1"/>
    <col min="8201" max="8201" width="13.140625" style="9" customWidth="1"/>
    <col min="8202" max="8202" width="15" style="9" customWidth="1"/>
    <col min="8203" max="8448" width="11.42578125" style="9"/>
    <col min="8449" max="8449" width="21" style="9" customWidth="1"/>
    <col min="8450" max="8450" width="11.42578125" style="9"/>
    <col min="8451" max="8451" width="74.5703125" style="9" customWidth="1"/>
    <col min="8452" max="8455" width="11.42578125" style="9"/>
    <col min="8456" max="8456" width="12.5703125" style="9" customWidth="1"/>
    <col min="8457" max="8457" width="13.140625" style="9" customWidth="1"/>
    <col min="8458" max="8458" width="15" style="9" customWidth="1"/>
    <col min="8459" max="8704" width="11.42578125" style="9"/>
    <col min="8705" max="8705" width="21" style="9" customWidth="1"/>
    <col min="8706" max="8706" width="11.42578125" style="9"/>
    <col min="8707" max="8707" width="74.5703125" style="9" customWidth="1"/>
    <col min="8708" max="8711" width="11.42578125" style="9"/>
    <col min="8712" max="8712" width="12.5703125" style="9" customWidth="1"/>
    <col min="8713" max="8713" width="13.140625" style="9" customWidth="1"/>
    <col min="8714" max="8714" width="15" style="9" customWidth="1"/>
    <col min="8715" max="8960" width="11.42578125" style="9"/>
    <col min="8961" max="8961" width="21" style="9" customWidth="1"/>
    <col min="8962" max="8962" width="11.42578125" style="9"/>
    <col min="8963" max="8963" width="74.5703125" style="9" customWidth="1"/>
    <col min="8964" max="8967" width="11.42578125" style="9"/>
    <col min="8968" max="8968" width="12.5703125" style="9" customWidth="1"/>
    <col min="8969" max="8969" width="13.140625" style="9" customWidth="1"/>
    <col min="8970" max="8970" width="15" style="9" customWidth="1"/>
    <col min="8971" max="9216" width="11.42578125" style="9"/>
    <col min="9217" max="9217" width="21" style="9" customWidth="1"/>
    <col min="9218" max="9218" width="11.42578125" style="9"/>
    <col min="9219" max="9219" width="74.5703125" style="9" customWidth="1"/>
    <col min="9220" max="9223" width="11.42578125" style="9"/>
    <col min="9224" max="9224" width="12.5703125" style="9" customWidth="1"/>
    <col min="9225" max="9225" width="13.140625" style="9" customWidth="1"/>
    <col min="9226" max="9226" width="15" style="9" customWidth="1"/>
    <col min="9227" max="9472" width="11.42578125" style="9"/>
    <col min="9473" max="9473" width="21" style="9" customWidth="1"/>
    <col min="9474" max="9474" width="11.42578125" style="9"/>
    <col min="9475" max="9475" width="74.5703125" style="9" customWidth="1"/>
    <col min="9476" max="9479" width="11.42578125" style="9"/>
    <col min="9480" max="9480" width="12.5703125" style="9" customWidth="1"/>
    <col min="9481" max="9481" width="13.140625" style="9" customWidth="1"/>
    <col min="9482" max="9482" width="15" style="9" customWidth="1"/>
    <col min="9483" max="9728" width="11.42578125" style="9"/>
    <col min="9729" max="9729" width="21" style="9" customWidth="1"/>
    <col min="9730" max="9730" width="11.42578125" style="9"/>
    <col min="9731" max="9731" width="74.5703125" style="9" customWidth="1"/>
    <col min="9732" max="9735" width="11.42578125" style="9"/>
    <col min="9736" max="9736" width="12.5703125" style="9" customWidth="1"/>
    <col min="9737" max="9737" width="13.140625" style="9" customWidth="1"/>
    <col min="9738" max="9738" width="15" style="9" customWidth="1"/>
    <col min="9739" max="9984" width="11.42578125" style="9"/>
    <col min="9985" max="9985" width="21" style="9" customWidth="1"/>
    <col min="9986" max="9986" width="11.42578125" style="9"/>
    <col min="9987" max="9987" width="74.5703125" style="9" customWidth="1"/>
    <col min="9988" max="9991" width="11.42578125" style="9"/>
    <col min="9992" max="9992" width="12.5703125" style="9" customWidth="1"/>
    <col min="9993" max="9993" width="13.140625" style="9" customWidth="1"/>
    <col min="9994" max="9994" width="15" style="9" customWidth="1"/>
    <col min="9995" max="10240" width="11.42578125" style="9"/>
    <col min="10241" max="10241" width="21" style="9" customWidth="1"/>
    <col min="10242" max="10242" width="11.42578125" style="9"/>
    <col min="10243" max="10243" width="74.5703125" style="9" customWidth="1"/>
    <col min="10244" max="10247" width="11.42578125" style="9"/>
    <col min="10248" max="10248" width="12.5703125" style="9" customWidth="1"/>
    <col min="10249" max="10249" width="13.140625" style="9" customWidth="1"/>
    <col min="10250" max="10250" width="15" style="9" customWidth="1"/>
    <col min="10251" max="10496" width="11.42578125" style="9"/>
    <col min="10497" max="10497" width="21" style="9" customWidth="1"/>
    <col min="10498" max="10498" width="11.42578125" style="9"/>
    <col min="10499" max="10499" width="74.5703125" style="9" customWidth="1"/>
    <col min="10500" max="10503" width="11.42578125" style="9"/>
    <col min="10504" max="10504" width="12.5703125" style="9" customWidth="1"/>
    <col min="10505" max="10505" width="13.140625" style="9" customWidth="1"/>
    <col min="10506" max="10506" width="15" style="9" customWidth="1"/>
    <col min="10507" max="10752" width="11.42578125" style="9"/>
    <col min="10753" max="10753" width="21" style="9" customWidth="1"/>
    <col min="10754" max="10754" width="11.42578125" style="9"/>
    <col min="10755" max="10755" width="74.5703125" style="9" customWidth="1"/>
    <col min="10756" max="10759" width="11.42578125" style="9"/>
    <col min="10760" max="10760" width="12.5703125" style="9" customWidth="1"/>
    <col min="10761" max="10761" width="13.140625" style="9" customWidth="1"/>
    <col min="10762" max="10762" width="15" style="9" customWidth="1"/>
    <col min="10763" max="11008" width="11.42578125" style="9"/>
    <col min="11009" max="11009" width="21" style="9" customWidth="1"/>
    <col min="11010" max="11010" width="11.42578125" style="9"/>
    <col min="11011" max="11011" width="74.5703125" style="9" customWidth="1"/>
    <col min="11012" max="11015" width="11.42578125" style="9"/>
    <col min="11016" max="11016" width="12.5703125" style="9" customWidth="1"/>
    <col min="11017" max="11017" width="13.140625" style="9" customWidth="1"/>
    <col min="11018" max="11018" width="15" style="9" customWidth="1"/>
    <col min="11019" max="11264" width="11.42578125" style="9"/>
    <col min="11265" max="11265" width="21" style="9" customWidth="1"/>
    <col min="11266" max="11266" width="11.42578125" style="9"/>
    <col min="11267" max="11267" width="74.5703125" style="9" customWidth="1"/>
    <col min="11268" max="11271" width="11.42578125" style="9"/>
    <col min="11272" max="11272" width="12.5703125" style="9" customWidth="1"/>
    <col min="11273" max="11273" width="13.140625" style="9" customWidth="1"/>
    <col min="11274" max="11274" width="15" style="9" customWidth="1"/>
    <col min="11275" max="11520" width="11.42578125" style="9"/>
    <col min="11521" max="11521" width="21" style="9" customWidth="1"/>
    <col min="11522" max="11522" width="11.42578125" style="9"/>
    <col min="11523" max="11523" width="74.5703125" style="9" customWidth="1"/>
    <col min="11524" max="11527" width="11.42578125" style="9"/>
    <col min="11528" max="11528" width="12.5703125" style="9" customWidth="1"/>
    <col min="11529" max="11529" width="13.140625" style="9" customWidth="1"/>
    <col min="11530" max="11530" width="15" style="9" customWidth="1"/>
    <col min="11531" max="11776" width="11.42578125" style="9"/>
    <col min="11777" max="11777" width="21" style="9" customWidth="1"/>
    <col min="11778" max="11778" width="11.42578125" style="9"/>
    <col min="11779" max="11779" width="74.5703125" style="9" customWidth="1"/>
    <col min="11780" max="11783" width="11.42578125" style="9"/>
    <col min="11784" max="11784" width="12.5703125" style="9" customWidth="1"/>
    <col min="11785" max="11785" width="13.140625" style="9" customWidth="1"/>
    <col min="11786" max="11786" width="15" style="9" customWidth="1"/>
    <col min="11787" max="12032" width="11.42578125" style="9"/>
    <col min="12033" max="12033" width="21" style="9" customWidth="1"/>
    <col min="12034" max="12034" width="11.42578125" style="9"/>
    <col min="12035" max="12035" width="74.5703125" style="9" customWidth="1"/>
    <col min="12036" max="12039" width="11.42578125" style="9"/>
    <col min="12040" max="12040" width="12.5703125" style="9" customWidth="1"/>
    <col min="12041" max="12041" width="13.140625" style="9" customWidth="1"/>
    <col min="12042" max="12042" width="15" style="9" customWidth="1"/>
    <col min="12043" max="12288" width="11.42578125" style="9"/>
    <col min="12289" max="12289" width="21" style="9" customWidth="1"/>
    <col min="12290" max="12290" width="11.42578125" style="9"/>
    <col min="12291" max="12291" width="74.5703125" style="9" customWidth="1"/>
    <col min="12292" max="12295" width="11.42578125" style="9"/>
    <col min="12296" max="12296" width="12.5703125" style="9" customWidth="1"/>
    <col min="12297" max="12297" width="13.140625" style="9" customWidth="1"/>
    <col min="12298" max="12298" width="15" style="9" customWidth="1"/>
    <col min="12299" max="12544" width="11.42578125" style="9"/>
    <col min="12545" max="12545" width="21" style="9" customWidth="1"/>
    <col min="12546" max="12546" width="11.42578125" style="9"/>
    <col min="12547" max="12547" width="74.5703125" style="9" customWidth="1"/>
    <col min="12548" max="12551" width="11.42578125" style="9"/>
    <col min="12552" max="12552" width="12.5703125" style="9" customWidth="1"/>
    <col min="12553" max="12553" width="13.140625" style="9" customWidth="1"/>
    <col min="12554" max="12554" width="15" style="9" customWidth="1"/>
    <col min="12555" max="12800" width="11.42578125" style="9"/>
    <col min="12801" max="12801" width="21" style="9" customWidth="1"/>
    <col min="12802" max="12802" width="11.42578125" style="9"/>
    <col min="12803" max="12803" width="74.5703125" style="9" customWidth="1"/>
    <col min="12804" max="12807" width="11.42578125" style="9"/>
    <col min="12808" max="12808" width="12.5703125" style="9" customWidth="1"/>
    <col min="12809" max="12809" width="13.140625" style="9" customWidth="1"/>
    <col min="12810" max="12810" width="15" style="9" customWidth="1"/>
    <col min="12811" max="13056" width="11.42578125" style="9"/>
    <col min="13057" max="13057" width="21" style="9" customWidth="1"/>
    <col min="13058" max="13058" width="11.42578125" style="9"/>
    <col min="13059" max="13059" width="74.5703125" style="9" customWidth="1"/>
    <col min="13060" max="13063" width="11.42578125" style="9"/>
    <col min="13064" max="13064" width="12.5703125" style="9" customWidth="1"/>
    <col min="13065" max="13065" width="13.140625" style="9" customWidth="1"/>
    <col min="13066" max="13066" width="15" style="9" customWidth="1"/>
    <col min="13067" max="13312" width="11.42578125" style="9"/>
    <col min="13313" max="13313" width="21" style="9" customWidth="1"/>
    <col min="13314" max="13314" width="11.42578125" style="9"/>
    <col min="13315" max="13315" width="74.5703125" style="9" customWidth="1"/>
    <col min="13316" max="13319" width="11.42578125" style="9"/>
    <col min="13320" max="13320" width="12.5703125" style="9" customWidth="1"/>
    <col min="13321" max="13321" width="13.140625" style="9" customWidth="1"/>
    <col min="13322" max="13322" width="15" style="9" customWidth="1"/>
    <col min="13323" max="13568" width="11.42578125" style="9"/>
    <col min="13569" max="13569" width="21" style="9" customWidth="1"/>
    <col min="13570" max="13570" width="11.42578125" style="9"/>
    <col min="13571" max="13571" width="74.5703125" style="9" customWidth="1"/>
    <col min="13572" max="13575" width="11.42578125" style="9"/>
    <col min="13576" max="13576" width="12.5703125" style="9" customWidth="1"/>
    <col min="13577" max="13577" width="13.140625" style="9" customWidth="1"/>
    <col min="13578" max="13578" width="15" style="9" customWidth="1"/>
    <col min="13579" max="13824" width="11.42578125" style="9"/>
    <col min="13825" max="13825" width="21" style="9" customWidth="1"/>
    <col min="13826" max="13826" width="11.42578125" style="9"/>
    <col min="13827" max="13827" width="74.5703125" style="9" customWidth="1"/>
    <col min="13828" max="13831" width="11.42578125" style="9"/>
    <col min="13832" max="13832" width="12.5703125" style="9" customWidth="1"/>
    <col min="13833" max="13833" width="13.140625" style="9" customWidth="1"/>
    <col min="13834" max="13834" width="15" style="9" customWidth="1"/>
    <col min="13835" max="14080" width="11.42578125" style="9"/>
    <col min="14081" max="14081" width="21" style="9" customWidth="1"/>
    <col min="14082" max="14082" width="11.42578125" style="9"/>
    <col min="14083" max="14083" width="74.5703125" style="9" customWidth="1"/>
    <col min="14084" max="14087" width="11.42578125" style="9"/>
    <col min="14088" max="14088" width="12.5703125" style="9" customWidth="1"/>
    <col min="14089" max="14089" width="13.140625" style="9" customWidth="1"/>
    <col min="14090" max="14090" width="15" style="9" customWidth="1"/>
    <col min="14091" max="14336" width="11.42578125" style="9"/>
    <col min="14337" max="14337" width="21" style="9" customWidth="1"/>
    <col min="14338" max="14338" width="11.42578125" style="9"/>
    <col min="14339" max="14339" width="74.5703125" style="9" customWidth="1"/>
    <col min="14340" max="14343" width="11.42578125" style="9"/>
    <col min="14344" max="14344" width="12.5703125" style="9" customWidth="1"/>
    <col min="14345" max="14345" width="13.140625" style="9" customWidth="1"/>
    <col min="14346" max="14346" width="15" style="9" customWidth="1"/>
    <col min="14347" max="14592" width="11.42578125" style="9"/>
    <col min="14593" max="14593" width="21" style="9" customWidth="1"/>
    <col min="14594" max="14594" width="11.42578125" style="9"/>
    <col min="14595" max="14595" width="74.5703125" style="9" customWidth="1"/>
    <col min="14596" max="14599" width="11.42578125" style="9"/>
    <col min="14600" max="14600" width="12.5703125" style="9" customWidth="1"/>
    <col min="14601" max="14601" width="13.140625" style="9" customWidth="1"/>
    <col min="14602" max="14602" width="15" style="9" customWidth="1"/>
    <col min="14603" max="14848" width="11.42578125" style="9"/>
    <col min="14849" max="14849" width="21" style="9" customWidth="1"/>
    <col min="14850" max="14850" width="11.42578125" style="9"/>
    <col min="14851" max="14851" width="74.5703125" style="9" customWidth="1"/>
    <col min="14852" max="14855" width="11.42578125" style="9"/>
    <col min="14856" max="14856" width="12.5703125" style="9" customWidth="1"/>
    <col min="14857" max="14857" width="13.140625" style="9" customWidth="1"/>
    <col min="14858" max="14858" width="15" style="9" customWidth="1"/>
    <col min="14859" max="15104" width="11.42578125" style="9"/>
    <col min="15105" max="15105" width="21" style="9" customWidth="1"/>
    <col min="15106" max="15106" width="11.42578125" style="9"/>
    <col min="15107" max="15107" width="74.5703125" style="9" customWidth="1"/>
    <col min="15108" max="15111" width="11.42578125" style="9"/>
    <col min="15112" max="15112" width="12.5703125" style="9" customWidth="1"/>
    <col min="15113" max="15113" width="13.140625" style="9" customWidth="1"/>
    <col min="15114" max="15114" width="15" style="9" customWidth="1"/>
    <col min="15115" max="15360" width="11.42578125" style="9"/>
    <col min="15361" max="15361" width="21" style="9" customWidth="1"/>
    <col min="15362" max="15362" width="11.42578125" style="9"/>
    <col min="15363" max="15363" width="74.5703125" style="9" customWidth="1"/>
    <col min="15364" max="15367" width="11.42578125" style="9"/>
    <col min="15368" max="15368" width="12.5703125" style="9" customWidth="1"/>
    <col min="15369" max="15369" width="13.140625" style="9" customWidth="1"/>
    <col min="15370" max="15370" width="15" style="9" customWidth="1"/>
    <col min="15371" max="15616" width="11.42578125" style="9"/>
    <col min="15617" max="15617" width="21" style="9" customWidth="1"/>
    <col min="15618" max="15618" width="11.42578125" style="9"/>
    <col min="15619" max="15619" width="74.5703125" style="9" customWidth="1"/>
    <col min="15620" max="15623" width="11.42578125" style="9"/>
    <col min="15624" max="15624" width="12.5703125" style="9" customWidth="1"/>
    <col min="15625" max="15625" width="13.140625" style="9" customWidth="1"/>
    <col min="15626" max="15626" width="15" style="9" customWidth="1"/>
    <col min="15627" max="15872" width="11.42578125" style="9"/>
    <col min="15873" max="15873" width="21" style="9" customWidth="1"/>
    <col min="15874" max="15874" width="11.42578125" style="9"/>
    <col min="15875" max="15875" width="74.5703125" style="9" customWidth="1"/>
    <col min="15876" max="15879" width="11.42578125" style="9"/>
    <col min="15880" max="15880" width="12.5703125" style="9" customWidth="1"/>
    <col min="15881" max="15881" width="13.140625" style="9" customWidth="1"/>
    <col min="15882" max="15882" width="15" style="9" customWidth="1"/>
    <col min="15883" max="16128" width="11.42578125" style="9"/>
    <col min="16129" max="16129" width="21" style="9" customWidth="1"/>
    <col min="16130" max="16130" width="11.42578125" style="9"/>
    <col min="16131" max="16131" width="74.5703125" style="9" customWidth="1"/>
    <col min="16132" max="16135" width="11.42578125" style="9"/>
    <col min="16136" max="16136" width="12.5703125" style="9" customWidth="1"/>
    <col min="16137" max="16137" width="13.140625" style="9" customWidth="1"/>
    <col min="16138" max="16138" width="15" style="9" customWidth="1"/>
    <col min="16139" max="16384" width="11.42578125" style="9"/>
  </cols>
  <sheetData>
    <row r="1" spans="1:10">
      <c r="A1" s="202" t="s">
        <v>467</v>
      </c>
      <c r="B1" s="203"/>
      <c r="C1" s="203"/>
      <c r="D1" s="203"/>
      <c r="E1" s="203"/>
      <c r="F1" s="203"/>
      <c r="G1" s="203"/>
      <c r="H1" s="203"/>
      <c r="I1" s="203"/>
      <c r="J1" s="204"/>
    </row>
    <row r="2" spans="1:10">
      <c r="A2" s="205"/>
      <c r="B2" s="206"/>
      <c r="C2" s="206"/>
      <c r="D2" s="206"/>
      <c r="E2" s="206"/>
      <c r="F2" s="206"/>
      <c r="G2" s="206"/>
      <c r="H2" s="206"/>
      <c r="I2" s="206"/>
      <c r="J2" s="207"/>
    </row>
    <row r="3" spans="1:10" ht="13.5" thickBot="1">
      <c r="A3" s="208"/>
      <c r="B3" s="209"/>
      <c r="C3" s="209"/>
      <c r="D3" s="209"/>
      <c r="E3" s="209"/>
      <c r="F3" s="209"/>
      <c r="G3" s="209"/>
      <c r="H3" s="209"/>
      <c r="I3" s="209"/>
      <c r="J3" s="210"/>
    </row>
    <row r="4" spans="1:10">
      <c r="A4" s="10"/>
      <c r="B4" s="11"/>
      <c r="C4" s="12"/>
      <c r="D4" s="12"/>
      <c r="E4" s="10"/>
      <c r="F4" s="10"/>
      <c r="G4" s="10"/>
      <c r="H4" s="10"/>
      <c r="I4" s="10"/>
      <c r="J4" s="10"/>
    </row>
    <row r="5" spans="1:10">
      <c r="A5" s="189" t="s">
        <v>468</v>
      </c>
      <c r="B5" s="189"/>
      <c r="C5" s="189"/>
      <c r="D5" s="12"/>
      <c r="E5" s="10"/>
      <c r="F5" s="10"/>
      <c r="G5" s="10"/>
      <c r="H5" s="10"/>
      <c r="I5" s="10"/>
      <c r="J5" s="10"/>
    </row>
    <row r="6" spans="1:10" ht="13.5" thickBot="1">
      <c r="A6" s="12"/>
      <c r="B6" s="12"/>
      <c r="C6" s="12"/>
      <c r="D6" s="12"/>
      <c r="E6" s="10"/>
      <c r="F6" s="10"/>
      <c r="G6" s="10"/>
      <c r="H6" s="10"/>
      <c r="I6" s="10"/>
      <c r="J6" s="10"/>
    </row>
    <row r="7" spans="1:10" ht="13.5" thickBot="1">
      <c r="A7" s="13" t="s">
        <v>469</v>
      </c>
      <c r="B7" s="14" t="s">
        <v>470</v>
      </c>
      <c r="C7" s="15" t="s">
        <v>471</v>
      </c>
      <c r="D7" s="16"/>
      <c r="E7" s="10"/>
      <c r="F7" s="10"/>
      <c r="G7" s="10"/>
      <c r="H7" s="10"/>
      <c r="I7" s="10"/>
      <c r="J7" s="10"/>
    </row>
    <row r="8" spans="1:10" ht="45.75" customHeight="1">
      <c r="A8" s="17" t="s">
        <v>472</v>
      </c>
      <c r="B8" s="18">
        <v>10</v>
      </c>
      <c r="C8" s="19" t="s">
        <v>473</v>
      </c>
      <c r="D8" s="20"/>
      <c r="E8" s="10"/>
      <c r="F8" s="10"/>
      <c r="G8" s="10"/>
      <c r="H8" s="10"/>
      <c r="I8" s="10"/>
      <c r="J8" s="10"/>
    </row>
    <row r="9" spans="1:10" ht="30.75" customHeight="1">
      <c r="A9" s="21" t="s">
        <v>474</v>
      </c>
      <c r="B9" s="108">
        <v>6</v>
      </c>
      <c r="C9" s="22" t="s">
        <v>475</v>
      </c>
      <c r="D9" s="20"/>
      <c r="E9" s="10"/>
      <c r="F9" s="10"/>
      <c r="G9" s="10"/>
      <c r="H9" s="10"/>
      <c r="I9" s="10"/>
      <c r="J9" s="10"/>
    </row>
    <row r="10" spans="1:10" ht="41.25" customHeight="1">
      <c r="A10" s="21" t="s">
        <v>476</v>
      </c>
      <c r="B10" s="108">
        <v>2</v>
      </c>
      <c r="C10" s="22" t="s">
        <v>477</v>
      </c>
      <c r="D10" s="20"/>
      <c r="E10" s="10"/>
      <c r="F10" s="10"/>
      <c r="G10" s="10"/>
      <c r="H10" s="10"/>
      <c r="I10" s="10"/>
      <c r="J10" s="10"/>
    </row>
    <row r="11" spans="1:10" ht="31.5" customHeight="1" thickBot="1">
      <c r="A11" s="23" t="s">
        <v>478</v>
      </c>
      <c r="B11" s="24"/>
      <c r="C11" s="25" t="s">
        <v>479</v>
      </c>
      <c r="D11" s="20"/>
      <c r="E11" s="10"/>
      <c r="F11" s="10"/>
      <c r="G11" s="10"/>
      <c r="H11" s="10"/>
      <c r="I11" s="10"/>
      <c r="J11" s="10"/>
    </row>
    <row r="12" spans="1:10">
      <c r="A12" s="20"/>
      <c r="B12" s="26"/>
      <c r="C12" s="11"/>
      <c r="D12" s="20"/>
      <c r="E12" s="10"/>
      <c r="F12" s="10"/>
      <c r="G12" s="10"/>
      <c r="H12" s="10"/>
      <c r="I12" s="10"/>
      <c r="J12" s="10"/>
    </row>
    <row r="13" spans="1:10">
      <c r="A13" s="189" t="s">
        <v>480</v>
      </c>
      <c r="B13" s="189"/>
      <c r="C13" s="189"/>
      <c r="D13" s="10"/>
      <c r="E13" s="189" t="s">
        <v>481</v>
      </c>
      <c r="F13" s="189"/>
      <c r="G13" s="189"/>
      <c r="H13" s="189"/>
      <c r="I13" s="189"/>
      <c r="J13" s="189"/>
    </row>
    <row r="14" spans="1:10" ht="13.5" thickBot="1">
      <c r="A14" s="10"/>
      <c r="B14" s="10"/>
      <c r="C14" s="10"/>
      <c r="D14" s="10"/>
      <c r="E14" s="10"/>
      <c r="F14" s="10"/>
      <c r="G14" s="10"/>
      <c r="H14" s="10"/>
      <c r="I14" s="10"/>
      <c r="J14" s="10"/>
    </row>
    <row r="15" spans="1:10" ht="13.5" thickBot="1">
      <c r="A15" s="13" t="s">
        <v>482</v>
      </c>
      <c r="B15" s="14" t="s">
        <v>483</v>
      </c>
      <c r="C15" s="15" t="s">
        <v>471</v>
      </c>
      <c r="D15" s="10"/>
      <c r="E15" s="183" t="s">
        <v>484</v>
      </c>
      <c r="F15" s="211"/>
      <c r="G15" s="183" t="s">
        <v>485</v>
      </c>
      <c r="H15" s="213"/>
      <c r="I15" s="213"/>
      <c r="J15" s="214"/>
    </row>
    <row r="16" spans="1:10" ht="26.25" customHeight="1" thickBot="1">
      <c r="A16" s="27" t="s">
        <v>486</v>
      </c>
      <c r="B16" s="28">
        <v>4</v>
      </c>
      <c r="C16" s="29" t="s">
        <v>487</v>
      </c>
      <c r="D16" s="10"/>
      <c r="E16" s="185"/>
      <c r="F16" s="212"/>
      <c r="G16" s="30">
        <v>4</v>
      </c>
      <c r="H16" s="31">
        <v>3</v>
      </c>
      <c r="I16" s="31">
        <v>2</v>
      </c>
      <c r="J16" s="32">
        <v>1</v>
      </c>
    </row>
    <row r="17" spans="1:10" ht="25.5" customHeight="1">
      <c r="A17" s="33" t="s">
        <v>488</v>
      </c>
      <c r="B17" s="109">
        <v>3</v>
      </c>
      <c r="C17" s="34" t="s">
        <v>489</v>
      </c>
      <c r="D17" s="10"/>
      <c r="E17" s="183" t="s">
        <v>469</v>
      </c>
      <c r="F17" s="35">
        <v>10</v>
      </c>
      <c r="G17" s="36" t="s">
        <v>490</v>
      </c>
      <c r="H17" s="37" t="s">
        <v>491</v>
      </c>
      <c r="I17" s="38" t="s">
        <v>492</v>
      </c>
      <c r="J17" s="39" t="s">
        <v>493</v>
      </c>
    </row>
    <row r="18" spans="1:10" ht="34.5" customHeight="1">
      <c r="A18" s="33" t="s">
        <v>494</v>
      </c>
      <c r="B18" s="109">
        <v>2</v>
      </c>
      <c r="C18" s="34" t="s">
        <v>495</v>
      </c>
      <c r="D18" s="10"/>
      <c r="E18" s="184"/>
      <c r="F18" s="40">
        <v>6</v>
      </c>
      <c r="G18" s="110" t="s">
        <v>496</v>
      </c>
      <c r="H18" s="111" t="s">
        <v>497</v>
      </c>
      <c r="I18" s="111" t="s">
        <v>498</v>
      </c>
      <c r="J18" s="41" t="s">
        <v>499</v>
      </c>
    </row>
    <row r="19" spans="1:10" ht="26.25" customHeight="1" thickBot="1">
      <c r="A19" s="42" t="s">
        <v>500</v>
      </c>
      <c r="B19" s="43">
        <v>1</v>
      </c>
      <c r="C19" s="44" t="s">
        <v>501</v>
      </c>
      <c r="D19" s="10"/>
      <c r="E19" s="185"/>
      <c r="F19" s="32">
        <v>2</v>
      </c>
      <c r="G19" s="45" t="s">
        <v>502</v>
      </c>
      <c r="H19" s="46" t="s">
        <v>499</v>
      </c>
      <c r="I19" s="47" t="s">
        <v>503</v>
      </c>
      <c r="J19" s="48" t="s">
        <v>504</v>
      </c>
    </row>
    <row r="20" spans="1:10" ht="13.5" thickBot="1">
      <c r="A20" s="10"/>
      <c r="B20" s="10"/>
      <c r="C20" s="10"/>
      <c r="D20" s="10"/>
      <c r="E20" s="186" t="s">
        <v>505</v>
      </c>
      <c r="F20" s="187"/>
      <c r="G20" s="187"/>
      <c r="H20" s="187"/>
      <c r="I20" s="187"/>
      <c r="J20" s="188"/>
    </row>
    <row r="21" spans="1:10">
      <c r="A21" s="189" t="s">
        <v>506</v>
      </c>
      <c r="B21" s="189"/>
      <c r="C21" s="189"/>
      <c r="D21" s="10"/>
      <c r="E21" s="10"/>
      <c r="F21" s="10"/>
      <c r="G21" s="10"/>
      <c r="H21" s="10"/>
      <c r="I21" s="10"/>
      <c r="J21" s="10"/>
    </row>
    <row r="22" spans="1:10" ht="13.5" thickBot="1">
      <c r="A22" s="10"/>
      <c r="B22" s="10"/>
      <c r="C22" s="10"/>
      <c r="D22" s="10"/>
      <c r="E22" s="10"/>
      <c r="F22" s="10"/>
      <c r="G22" s="10"/>
      <c r="H22" s="10"/>
      <c r="I22" s="10"/>
      <c r="J22" s="10"/>
    </row>
    <row r="23" spans="1:10" ht="13.5" thickBot="1">
      <c r="A23" s="49" t="s">
        <v>507</v>
      </c>
      <c r="B23" s="50" t="s">
        <v>508</v>
      </c>
      <c r="C23" s="51" t="s">
        <v>471</v>
      </c>
      <c r="D23" s="10"/>
      <c r="E23" s="10"/>
      <c r="F23" s="10"/>
      <c r="G23" s="10"/>
      <c r="H23" s="10"/>
      <c r="I23" s="10"/>
      <c r="J23" s="10"/>
    </row>
    <row r="24" spans="1:10" ht="33.75" customHeight="1">
      <c r="A24" s="17" t="s">
        <v>472</v>
      </c>
      <c r="B24" s="18" t="s">
        <v>509</v>
      </c>
      <c r="C24" s="19" t="s">
        <v>510</v>
      </c>
      <c r="D24" s="10"/>
      <c r="E24" s="10"/>
      <c r="F24" s="10"/>
      <c r="G24" s="10"/>
      <c r="H24" s="10"/>
      <c r="I24" s="10"/>
      <c r="J24" s="10"/>
    </row>
    <row r="25" spans="1:10" ht="42.75" customHeight="1">
      <c r="A25" s="21" t="s">
        <v>474</v>
      </c>
      <c r="B25" s="108" t="s">
        <v>511</v>
      </c>
      <c r="C25" s="22" t="s">
        <v>512</v>
      </c>
      <c r="D25" s="10"/>
      <c r="E25" s="10"/>
      <c r="F25" s="10"/>
      <c r="G25" s="10"/>
      <c r="H25" s="10"/>
      <c r="I25" s="10"/>
      <c r="J25" s="10"/>
    </row>
    <row r="26" spans="1:10" ht="35.25" customHeight="1">
      <c r="A26" s="21" t="s">
        <v>476</v>
      </c>
      <c r="B26" s="108" t="s">
        <v>513</v>
      </c>
      <c r="C26" s="22" t="s">
        <v>514</v>
      </c>
      <c r="D26" s="10"/>
      <c r="E26" s="10"/>
      <c r="F26" s="10"/>
      <c r="G26" s="10"/>
      <c r="H26" s="10"/>
      <c r="I26" s="10"/>
      <c r="J26" s="10"/>
    </row>
    <row r="27" spans="1:10" ht="37.5" customHeight="1" thickBot="1">
      <c r="A27" s="23" t="s">
        <v>478</v>
      </c>
      <c r="B27" s="24" t="s">
        <v>515</v>
      </c>
      <c r="C27" s="25" t="s">
        <v>516</v>
      </c>
      <c r="D27" s="10"/>
      <c r="E27" s="10"/>
      <c r="F27" s="10"/>
      <c r="G27" s="10"/>
      <c r="H27" s="10"/>
      <c r="I27" s="10"/>
      <c r="J27" s="10"/>
    </row>
    <row r="28" spans="1:10">
      <c r="A28" s="10"/>
      <c r="B28" s="10"/>
      <c r="C28" s="10"/>
      <c r="D28" s="10"/>
      <c r="E28" s="189" t="s">
        <v>517</v>
      </c>
      <c r="F28" s="189"/>
      <c r="G28" s="189"/>
      <c r="H28" s="189"/>
      <c r="I28" s="189"/>
      <c r="J28" s="189"/>
    </row>
    <row r="29" spans="1:10" ht="13.5" thickBot="1">
      <c r="A29" s="189" t="s">
        <v>518</v>
      </c>
      <c r="B29" s="189"/>
      <c r="C29" s="189"/>
      <c r="D29" s="10"/>
      <c r="E29" s="10"/>
      <c r="F29" s="10"/>
      <c r="G29" s="10"/>
      <c r="H29" s="10"/>
      <c r="I29" s="10"/>
      <c r="J29" s="10"/>
    </row>
    <row r="30" spans="1:10" ht="13.5" thickBot="1">
      <c r="A30" s="10"/>
      <c r="B30" s="10"/>
      <c r="C30" s="10"/>
      <c r="D30" s="10"/>
      <c r="E30" s="190" t="s">
        <v>519</v>
      </c>
      <c r="F30" s="191"/>
      <c r="G30" s="190" t="s">
        <v>507</v>
      </c>
      <c r="H30" s="194"/>
      <c r="I30" s="194"/>
      <c r="J30" s="195"/>
    </row>
    <row r="31" spans="1:10" ht="13.5" thickBot="1">
      <c r="A31" s="49" t="s">
        <v>520</v>
      </c>
      <c r="B31" s="50" t="s">
        <v>521</v>
      </c>
      <c r="C31" s="51" t="s">
        <v>471</v>
      </c>
      <c r="D31" s="10"/>
      <c r="E31" s="192"/>
      <c r="F31" s="193"/>
      <c r="G31" s="52" t="s">
        <v>522</v>
      </c>
      <c r="H31" s="53" t="s">
        <v>523</v>
      </c>
      <c r="I31" s="53" t="s">
        <v>524</v>
      </c>
      <c r="J31" s="54" t="s">
        <v>525</v>
      </c>
    </row>
    <row r="32" spans="1:10" ht="22.5">
      <c r="A32" s="27" t="s">
        <v>526</v>
      </c>
      <c r="B32" s="28">
        <v>100</v>
      </c>
      <c r="C32" s="29" t="s">
        <v>527</v>
      </c>
      <c r="D32" s="10"/>
      <c r="E32" s="196" t="s">
        <v>520</v>
      </c>
      <c r="F32" s="55">
        <v>100</v>
      </c>
      <c r="G32" s="56" t="s">
        <v>528</v>
      </c>
      <c r="H32" s="57" t="s">
        <v>529</v>
      </c>
      <c r="I32" s="57" t="s">
        <v>530</v>
      </c>
      <c r="J32" s="58" t="s">
        <v>531</v>
      </c>
    </row>
    <row r="33" spans="1:10" ht="34.5" customHeight="1">
      <c r="A33" s="21" t="s">
        <v>532</v>
      </c>
      <c r="B33" s="108">
        <v>60</v>
      </c>
      <c r="C33" s="22" t="s">
        <v>533</v>
      </c>
      <c r="D33" s="10"/>
      <c r="E33" s="197"/>
      <c r="F33" s="112">
        <v>60</v>
      </c>
      <c r="G33" s="113" t="s">
        <v>534</v>
      </c>
      <c r="H33" s="114" t="s">
        <v>535</v>
      </c>
      <c r="I33" s="115" t="s">
        <v>536</v>
      </c>
      <c r="J33" s="59" t="s">
        <v>537</v>
      </c>
    </row>
    <row r="34" spans="1:10" ht="33.75" customHeight="1">
      <c r="A34" s="21" t="s">
        <v>538</v>
      </c>
      <c r="B34" s="108">
        <v>25</v>
      </c>
      <c r="C34" s="22" t="s">
        <v>539</v>
      </c>
      <c r="D34" s="10"/>
      <c r="E34" s="197"/>
      <c r="F34" s="60">
        <v>25</v>
      </c>
      <c r="G34" s="61" t="s">
        <v>540</v>
      </c>
      <c r="H34" s="115" t="s">
        <v>541</v>
      </c>
      <c r="I34" s="115" t="s">
        <v>542</v>
      </c>
      <c r="J34" s="62" t="s">
        <v>543</v>
      </c>
    </row>
    <row r="35" spans="1:10" ht="33" customHeight="1" thickBot="1">
      <c r="A35" s="23" t="s">
        <v>544</v>
      </c>
      <c r="B35" s="24">
        <v>10</v>
      </c>
      <c r="C35" s="25" t="s">
        <v>545</v>
      </c>
      <c r="D35" s="10"/>
      <c r="E35" s="198"/>
      <c r="F35" s="63">
        <v>10</v>
      </c>
      <c r="G35" s="64" t="s">
        <v>546</v>
      </c>
      <c r="H35" s="65" t="s">
        <v>547</v>
      </c>
      <c r="I35" s="116" t="s">
        <v>548</v>
      </c>
      <c r="J35" s="66" t="s">
        <v>549</v>
      </c>
    </row>
    <row r="36" spans="1:10" ht="13.5" thickBot="1">
      <c r="A36" s="186" t="s">
        <v>550</v>
      </c>
      <c r="B36" s="187"/>
      <c r="C36" s="188"/>
      <c r="D36" s="10"/>
      <c r="E36" s="199" t="s">
        <v>551</v>
      </c>
      <c r="F36" s="200"/>
      <c r="G36" s="200"/>
      <c r="H36" s="200"/>
      <c r="I36" s="200"/>
      <c r="J36" s="201"/>
    </row>
    <row r="37" spans="1:10">
      <c r="A37" s="10"/>
      <c r="B37" s="10"/>
      <c r="C37" s="10"/>
      <c r="D37" s="10"/>
      <c r="E37" s="10"/>
      <c r="F37" s="10"/>
      <c r="G37" s="10"/>
      <c r="H37" s="10"/>
      <c r="I37" s="10"/>
      <c r="J37" s="10"/>
    </row>
    <row r="38" spans="1:10">
      <c r="A38" s="189" t="s">
        <v>552</v>
      </c>
      <c r="B38" s="189"/>
      <c r="C38" s="189"/>
      <c r="D38" s="10"/>
      <c r="E38" s="10"/>
      <c r="F38" s="10"/>
      <c r="G38" s="10"/>
      <c r="H38" s="10"/>
      <c r="I38" s="10"/>
      <c r="J38" s="10"/>
    </row>
    <row r="39" spans="1:10" ht="13.5" thickBot="1">
      <c r="A39" s="10"/>
      <c r="B39" s="10"/>
      <c r="C39" s="10"/>
      <c r="D39" s="10"/>
      <c r="E39" s="10"/>
      <c r="F39" s="10"/>
      <c r="G39" s="10"/>
      <c r="H39" s="10"/>
      <c r="I39" s="10"/>
      <c r="J39" s="10"/>
    </row>
    <row r="40" spans="1:10" ht="13.5" thickBot="1">
      <c r="A40" s="49" t="s">
        <v>553</v>
      </c>
      <c r="B40" s="50" t="s">
        <v>554</v>
      </c>
      <c r="C40" s="51" t="s">
        <v>471</v>
      </c>
      <c r="D40" s="10"/>
      <c r="E40" s="10"/>
      <c r="F40" s="10"/>
      <c r="G40" s="10"/>
      <c r="H40" s="10"/>
      <c r="I40" s="10"/>
      <c r="J40" s="10"/>
    </row>
    <row r="41" spans="1:10" ht="36" customHeight="1">
      <c r="A41" s="67" t="s">
        <v>555</v>
      </c>
      <c r="B41" s="18" t="s">
        <v>556</v>
      </c>
      <c r="C41" s="19" t="s">
        <v>557</v>
      </c>
      <c r="D41" s="10"/>
      <c r="E41" s="10"/>
      <c r="F41" s="10"/>
      <c r="G41" s="10"/>
      <c r="H41" s="10"/>
      <c r="I41" s="10"/>
      <c r="J41" s="10"/>
    </row>
    <row r="42" spans="1:10" ht="24.75" customHeight="1">
      <c r="A42" s="68" t="s">
        <v>558</v>
      </c>
      <c r="B42" s="108" t="s">
        <v>559</v>
      </c>
      <c r="C42" s="22" t="s">
        <v>560</v>
      </c>
      <c r="D42" s="10"/>
      <c r="E42" s="10"/>
      <c r="F42" s="10"/>
      <c r="G42" s="10"/>
      <c r="H42" s="10"/>
      <c r="I42" s="10"/>
      <c r="J42" s="10"/>
    </row>
    <row r="43" spans="1:10" ht="30.75" customHeight="1">
      <c r="A43" s="68" t="s">
        <v>561</v>
      </c>
      <c r="B43" s="108" t="s">
        <v>562</v>
      </c>
      <c r="C43" s="22" t="s">
        <v>563</v>
      </c>
      <c r="D43" s="10"/>
      <c r="E43" s="10"/>
      <c r="F43" s="10"/>
      <c r="G43" s="10"/>
      <c r="H43" s="10"/>
      <c r="I43" s="10"/>
      <c r="J43" s="10"/>
    </row>
    <row r="44" spans="1:10" ht="35.25" customHeight="1" thickBot="1">
      <c r="A44" s="69" t="s">
        <v>564</v>
      </c>
      <c r="B44" s="24">
        <v>20</v>
      </c>
      <c r="C44" s="25" t="s">
        <v>565</v>
      </c>
      <c r="D44" s="10"/>
      <c r="E44" s="10"/>
      <c r="F44" s="10"/>
      <c r="G44" s="10"/>
      <c r="H44" s="10"/>
      <c r="I44" s="10"/>
      <c r="J44" s="10"/>
    </row>
    <row r="45" spans="1:10">
      <c r="A45" s="10"/>
      <c r="B45" s="10"/>
      <c r="C45" s="10"/>
      <c r="D45" s="10"/>
      <c r="E45" s="10"/>
      <c r="F45" s="10"/>
      <c r="G45" s="10"/>
      <c r="H45" s="10"/>
      <c r="I45" s="10"/>
      <c r="J45" s="10"/>
    </row>
    <row r="46" spans="1:10">
      <c r="A46" s="189" t="s">
        <v>566</v>
      </c>
      <c r="B46" s="189"/>
      <c r="C46" s="189"/>
      <c r="D46" s="10"/>
      <c r="E46" s="10"/>
      <c r="F46" s="10"/>
      <c r="G46" s="10"/>
      <c r="H46" s="10"/>
      <c r="I46" s="10"/>
      <c r="J46" s="10"/>
    </row>
    <row r="47" spans="1:10" ht="13.5" thickBot="1">
      <c r="A47" s="10"/>
      <c r="B47" s="10"/>
      <c r="C47" s="10"/>
      <c r="D47" s="10"/>
      <c r="E47" s="10"/>
      <c r="F47" s="10"/>
      <c r="G47" s="10"/>
      <c r="H47" s="10"/>
      <c r="I47" s="10"/>
      <c r="J47" s="10"/>
    </row>
    <row r="48" spans="1:10" ht="13.5" thickBot="1">
      <c r="A48" s="49" t="s">
        <v>553</v>
      </c>
      <c r="B48" s="181" t="s">
        <v>471</v>
      </c>
      <c r="C48" s="182"/>
      <c r="D48" s="10"/>
      <c r="E48" s="10"/>
      <c r="F48" s="10"/>
      <c r="G48" s="10"/>
      <c r="H48" s="10"/>
      <c r="I48" s="10"/>
      <c r="J48" s="10"/>
    </row>
    <row r="49" spans="1:10" ht="27.75" customHeight="1">
      <c r="A49" s="67" t="s">
        <v>555</v>
      </c>
      <c r="B49" s="28" t="s">
        <v>567</v>
      </c>
      <c r="C49" s="29" t="s">
        <v>568</v>
      </c>
      <c r="D49" s="10"/>
      <c r="E49" s="10"/>
      <c r="F49" s="10"/>
      <c r="G49" s="10"/>
      <c r="H49" s="10"/>
      <c r="I49" s="10"/>
      <c r="J49" s="10"/>
    </row>
    <row r="50" spans="1:10" ht="48" customHeight="1">
      <c r="A50" s="68" t="s">
        <v>558</v>
      </c>
      <c r="B50" s="117" t="s">
        <v>569</v>
      </c>
      <c r="C50" s="34" t="s">
        <v>570</v>
      </c>
      <c r="D50" s="10"/>
      <c r="E50" s="10"/>
      <c r="F50" s="10"/>
      <c r="G50" s="10"/>
      <c r="H50" s="10"/>
      <c r="I50" s="10"/>
      <c r="J50" s="10"/>
    </row>
    <row r="51" spans="1:10" ht="24" customHeight="1">
      <c r="A51" s="68" t="s">
        <v>561</v>
      </c>
      <c r="B51" s="109" t="s">
        <v>571</v>
      </c>
      <c r="C51" s="34" t="s">
        <v>572</v>
      </c>
      <c r="D51" s="10"/>
      <c r="E51" s="10"/>
      <c r="F51" s="10"/>
      <c r="G51" s="10"/>
      <c r="H51" s="10"/>
      <c r="I51" s="10"/>
      <c r="J51" s="10"/>
    </row>
    <row r="52" spans="1:10" ht="27.75" customHeight="1" thickBot="1">
      <c r="A52" s="69" t="s">
        <v>564</v>
      </c>
      <c r="B52" s="43" t="s">
        <v>573</v>
      </c>
      <c r="C52" s="44" t="s">
        <v>574</v>
      </c>
      <c r="D52" s="10"/>
      <c r="E52" s="10"/>
      <c r="F52" s="10"/>
      <c r="G52" s="10"/>
      <c r="H52" s="10"/>
      <c r="I52" s="10"/>
      <c r="J52" s="10"/>
    </row>
  </sheetData>
  <mergeCells count="19">
    <mergeCell ref="A1:J3"/>
    <mergeCell ref="A5:C5"/>
    <mergeCell ref="A13:C13"/>
    <mergeCell ref="E13:J13"/>
    <mergeCell ref="E15:F16"/>
    <mergeCell ref="G15:J15"/>
    <mergeCell ref="B48:C48"/>
    <mergeCell ref="E17:E19"/>
    <mergeCell ref="E20:J20"/>
    <mergeCell ref="A21:C21"/>
    <mergeCell ref="E28:J28"/>
    <mergeCell ref="A29:C29"/>
    <mergeCell ref="E30:F31"/>
    <mergeCell ref="G30:J30"/>
    <mergeCell ref="E32:E35"/>
    <mergeCell ref="A36:C36"/>
    <mergeCell ref="E36:J36"/>
    <mergeCell ref="A38:C38"/>
    <mergeCell ref="A46:C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9" customWidth="1"/>
    <col min="2" max="2" width="15.28515625" style="9" customWidth="1"/>
    <col min="3" max="3" width="23.140625" style="9" customWidth="1"/>
    <col min="4" max="4" width="17.85546875" style="9" customWidth="1"/>
    <col min="5" max="5" width="35" style="9" customWidth="1"/>
    <col min="6" max="6" width="21.7109375" style="9" customWidth="1"/>
    <col min="7" max="7" width="31.7109375" style="9" customWidth="1"/>
    <col min="8" max="8" width="18.7109375" style="9" customWidth="1"/>
    <col min="9" max="256" width="30.5703125" style="9"/>
    <col min="257" max="257" width="4.42578125" style="9" customWidth="1"/>
    <col min="258" max="258" width="15.28515625" style="9" customWidth="1"/>
    <col min="259" max="259" width="23.140625" style="9" customWidth="1"/>
    <col min="260" max="260" width="17.85546875" style="9" customWidth="1"/>
    <col min="261" max="261" width="35" style="9" customWidth="1"/>
    <col min="262" max="262" width="21.7109375" style="9" customWidth="1"/>
    <col min="263" max="263" width="31.7109375" style="9" customWidth="1"/>
    <col min="264" max="264" width="18.7109375" style="9" customWidth="1"/>
    <col min="265" max="512" width="30.5703125" style="9"/>
    <col min="513" max="513" width="4.42578125" style="9" customWidth="1"/>
    <col min="514" max="514" width="15.28515625" style="9" customWidth="1"/>
    <col min="515" max="515" width="23.140625" style="9" customWidth="1"/>
    <col min="516" max="516" width="17.85546875" style="9" customWidth="1"/>
    <col min="517" max="517" width="35" style="9" customWidth="1"/>
    <col min="518" max="518" width="21.7109375" style="9" customWidth="1"/>
    <col min="519" max="519" width="31.7109375" style="9" customWidth="1"/>
    <col min="520" max="520" width="18.7109375" style="9" customWidth="1"/>
    <col min="521" max="768" width="30.5703125" style="9"/>
    <col min="769" max="769" width="4.42578125" style="9" customWidth="1"/>
    <col min="770" max="770" width="15.28515625" style="9" customWidth="1"/>
    <col min="771" max="771" width="23.140625" style="9" customWidth="1"/>
    <col min="772" max="772" width="17.85546875" style="9" customWidth="1"/>
    <col min="773" max="773" width="35" style="9" customWidth="1"/>
    <col min="774" max="774" width="21.7109375" style="9" customWidth="1"/>
    <col min="775" max="775" width="31.7109375" style="9" customWidth="1"/>
    <col min="776" max="776" width="18.7109375" style="9" customWidth="1"/>
    <col min="777" max="1024" width="30.5703125" style="9"/>
    <col min="1025" max="1025" width="4.42578125" style="9" customWidth="1"/>
    <col min="1026" max="1026" width="15.28515625" style="9" customWidth="1"/>
    <col min="1027" max="1027" width="23.140625" style="9" customWidth="1"/>
    <col min="1028" max="1028" width="17.85546875" style="9" customWidth="1"/>
    <col min="1029" max="1029" width="35" style="9" customWidth="1"/>
    <col min="1030" max="1030" width="21.7109375" style="9" customWidth="1"/>
    <col min="1031" max="1031" width="31.7109375" style="9" customWidth="1"/>
    <col min="1032" max="1032" width="18.7109375" style="9" customWidth="1"/>
    <col min="1033" max="1280" width="30.5703125" style="9"/>
    <col min="1281" max="1281" width="4.42578125" style="9" customWidth="1"/>
    <col min="1282" max="1282" width="15.28515625" style="9" customWidth="1"/>
    <col min="1283" max="1283" width="23.140625" style="9" customWidth="1"/>
    <col min="1284" max="1284" width="17.85546875" style="9" customWidth="1"/>
    <col min="1285" max="1285" width="35" style="9" customWidth="1"/>
    <col min="1286" max="1286" width="21.7109375" style="9" customWidth="1"/>
    <col min="1287" max="1287" width="31.7109375" style="9" customWidth="1"/>
    <col min="1288" max="1288" width="18.7109375" style="9" customWidth="1"/>
    <col min="1289" max="1536" width="30.5703125" style="9"/>
    <col min="1537" max="1537" width="4.42578125" style="9" customWidth="1"/>
    <col min="1538" max="1538" width="15.28515625" style="9" customWidth="1"/>
    <col min="1539" max="1539" width="23.140625" style="9" customWidth="1"/>
    <col min="1540" max="1540" width="17.85546875" style="9" customWidth="1"/>
    <col min="1541" max="1541" width="35" style="9" customWidth="1"/>
    <col min="1542" max="1542" width="21.7109375" style="9" customWidth="1"/>
    <col min="1543" max="1543" width="31.7109375" style="9" customWidth="1"/>
    <col min="1544" max="1544" width="18.7109375" style="9" customWidth="1"/>
    <col min="1545" max="1792" width="30.5703125" style="9"/>
    <col min="1793" max="1793" width="4.42578125" style="9" customWidth="1"/>
    <col min="1794" max="1794" width="15.28515625" style="9" customWidth="1"/>
    <col min="1795" max="1795" width="23.140625" style="9" customWidth="1"/>
    <col min="1796" max="1796" width="17.85546875" style="9" customWidth="1"/>
    <col min="1797" max="1797" width="35" style="9" customWidth="1"/>
    <col min="1798" max="1798" width="21.7109375" style="9" customWidth="1"/>
    <col min="1799" max="1799" width="31.7109375" style="9" customWidth="1"/>
    <col min="1800" max="1800" width="18.7109375" style="9" customWidth="1"/>
    <col min="1801" max="2048" width="30.5703125" style="9"/>
    <col min="2049" max="2049" width="4.42578125" style="9" customWidth="1"/>
    <col min="2050" max="2050" width="15.28515625" style="9" customWidth="1"/>
    <col min="2051" max="2051" width="23.140625" style="9" customWidth="1"/>
    <col min="2052" max="2052" width="17.85546875" style="9" customWidth="1"/>
    <col min="2053" max="2053" width="35" style="9" customWidth="1"/>
    <col min="2054" max="2054" width="21.7109375" style="9" customWidth="1"/>
    <col min="2055" max="2055" width="31.7109375" style="9" customWidth="1"/>
    <col min="2056" max="2056" width="18.7109375" style="9" customWidth="1"/>
    <col min="2057" max="2304" width="30.5703125" style="9"/>
    <col min="2305" max="2305" width="4.42578125" style="9" customWidth="1"/>
    <col min="2306" max="2306" width="15.28515625" style="9" customWidth="1"/>
    <col min="2307" max="2307" width="23.140625" style="9" customWidth="1"/>
    <col min="2308" max="2308" width="17.85546875" style="9" customWidth="1"/>
    <col min="2309" max="2309" width="35" style="9" customWidth="1"/>
    <col min="2310" max="2310" width="21.7109375" style="9" customWidth="1"/>
    <col min="2311" max="2311" width="31.7109375" style="9" customWidth="1"/>
    <col min="2312" max="2312" width="18.7109375" style="9" customWidth="1"/>
    <col min="2313" max="2560" width="30.5703125" style="9"/>
    <col min="2561" max="2561" width="4.42578125" style="9" customWidth="1"/>
    <col min="2562" max="2562" width="15.28515625" style="9" customWidth="1"/>
    <col min="2563" max="2563" width="23.140625" style="9" customWidth="1"/>
    <col min="2564" max="2564" width="17.85546875" style="9" customWidth="1"/>
    <col min="2565" max="2565" width="35" style="9" customWidth="1"/>
    <col min="2566" max="2566" width="21.7109375" style="9" customWidth="1"/>
    <col min="2567" max="2567" width="31.7109375" style="9" customWidth="1"/>
    <col min="2568" max="2568" width="18.7109375" style="9" customWidth="1"/>
    <col min="2569" max="2816" width="30.5703125" style="9"/>
    <col min="2817" max="2817" width="4.42578125" style="9" customWidth="1"/>
    <col min="2818" max="2818" width="15.28515625" style="9" customWidth="1"/>
    <col min="2819" max="2819" width="23.140625" style="9" customWidth="1"/>
    <col min="2820" max="2820" width="17.85546875" style="9" customWidth="1"/>
    <col min="2821" max="2821" width="35" style="9" customWidth="1"/>
    <col min="2822" max="2822" width="21.7109375" style="9" customWidth="1"/>
    <col min="2823" max="2823" width="31.7109375" style="9" customWidth="1"/>
    <col min="2824" max="2824" width="18.7109375" style="9" customWidth="1"/>
    <col min="2825" max="3072" width="30.5703125" style="9"/>
    <col min="3073" max="3073" width="4.42578125" style="9" customWidth="1"/>
    <col min="3074" max="3074" width="15.28515625" style="9" customWidth="1"/>
    <col min="3075" max="3075" width="23.140625" style="9" customWidth="1"/>
    <col min="3076" max="3076" width="17.85546875" style="9" customWidth="1"/>
    <col min="3077" max="3077" width="35" style="9" customWidth="1"/>
    <col min="3078" max="3078" width="21.7109375" style="9" customWidth="1"/>
    <col min="3079" max="3079" width="31.7109375" style="9" customWidth="1"/>
    <col min="3080" max="3080" width="18.7109375" style="9" customWidth="1"/>
    <col min="3081" max="3328" width="30.5703125" style="9"/>
    <col min="3329" max="3329" width="4.42578125" style="9" customWidth="1"/>
    <col min="3330" max="3330" width="15.28515625" style="9" customWidth="1"/>
    <col min="3331" max="3331" width="23.140625" style="9" customWidth="1"/>
    <col min="3332" max="3332" width="17.85546875" style="9" customWidth="1"/>
    <col min="3333" max="3333" width="35" style="9" customWidth="1"/>
    <col min="3334" max="3334" width="21.7109375" style="9" customWidth="1"/>
    <col min="3335" max="3335" width="31.7109375" style="9" customWidth="1"/>
    <col min="3336" max="3336" width="18.7109375" style="9" customWidth="1"/>
    <col min="3337" max="3584" width="30.5703125" style="9"/>
    <col min="3585" max="3585" width="4.42578125" style="9" customWidth="1"/>
    <col min="3586" max="3586" width="15.28515625" style="9" customWidth="1"/>
    <col min="3587" max="3587" width="23.140625" style="9" customWidth="1"/>
    <col min="3588" max="3588" width="17.85546875" style="9" customWidth="1"/>
    <col min="3589" max="3589" width="35" style="9" customWidth="1"/>
    <col min="3590" max="3590" width="21.7109375" style="9" customWidth="1"/>
    <col min="3591" max="3591" width="31.7109375" style="9" customWidth="1"/>
    <col min="3592" max="3592" width="18.7109375" style="9" customWidth="1"/>
    <col min="3593" max="3840" width="30.5703125" style="9"/>
    <col min="3841" max="3841" width="4.42578125" style="9" customWidth="1"/>
    <col min="3842" max="3842" width="15.28515625" style="9" customWidth="1"/>
    <col min="3843" max="3843" width="23.140625" style="9" customWidth="1"/>
    <col min="3844" max="3844" width="17.85546875" style="9" customWidth="1"/>
    <col min="3845" max="3845" width="35" style="9" customWidth="1"/>
    <col min="3846" max="3846" width="21.7109375" style="9" customWidth="1"/>
    <col min="3847" max="3847" width="31.7109375" style="9" customWidth="1"/>
    <col min="3848" max="3848" width="18.7109375" style="9" customWidth="1"/>
    <col min="3849" max="4096" width="30.5703125" style="9"/>
    <col min="4097" max="4097" width="4.42578125" style="9" customWidth="1"/>
    <col min="4098" max="4098" width="15.28515625" style="9" customWidth="1"/>
    <col min="4099" max="4099" width="23.140625" style="9" customWidth="1"/>
    <col min="4100" max="4100" width="17.85546875" style="9" customWidth="1"/>
    <col min="4101" max="4101" width="35" style="9" customWidth="1"/>
    <col min="4102" max="4102" width="21.7109375" style="9" customWidth="1"/>
    <col min="4103" max="4103" width="31.7109375" style="9" customWidth="1"/>
    <col min="4104" max="4104" width="18.7109375" style="9" customWidth="1"/>
    <col min="4105" max="4352" width="30.5703125" style="9"/>
    <col min="4353" max="4353" width="4.42578125" style="9" customWidth="1"/>
    <col min="4354" max="4354" width="15.28515625" style="9" customWidth="1"/>
    <col min="4355" max="4355" width="23.140625" style="9" customWidth="1"/>
    <col min="4356" max="4356" width="17.85546875" style="9" customWidth="1"/>
    <col min="4357" max="4357" width="35" style="9" customWidth="1"/>
    <col min="4358" max="4358" width="21.7109375" style="9" customWidth="1"/>
    <col min="4359" max="4359" width="31.7109375" style="9" customWidth="1"/>
    <col min="4360" max="4360" width="18.7109375" style="9" customWidth="1"/>
    <col min="4361" max="4608" width="30.5703125" style="9"/>
    <col min="4609" max="4609" width="4.42578125" style="9" customWidth="1"/>
    <col min="4610" max="4610" width="15.28515625" style="9" customWidth="1"/>
    <col min="4611" max="4611" width="23.140625" style="9" customWidth="1"/>
    <col min="4612" max="4612" width="17.85546875" style="9" customWidth="1"/>
    <col min="4613" max="4613" width="35" style="9" customWidth="1"/>
    <col min="4614" max="4614" width="21.7109375" style="9" customWidth="1"/>
    <col min="4615" max="4615" width="31.7109375" style="9" customWidth="1"/>
    <col min="4616" max="4616" width="18.7109375" style="9" customWidth="1"/>
    <col min="4617" max="4864" width="30.5703125" style="9"/>
    <col min="4865" max="4865" width="4.42578125" style="9" customWidth="1"/>
    <col min="4866" max="4866" width="15.28515625" style="9" customWidth="1"/>
    <col min="4867" max="4867" width="23.140625" style="9" customWidth="1"/>
    <col min="4868" max="4868" width="17.85546875" style="9" customWidth="1"/>
    <col min="4869" max="4869" width="35" style="9" customWidth="1"/>
    <col min="4870" max="4870" width="21.7109375" style="9" customWidth="1"/>
    <col min="4871" max="4871" width="31.7109375" style="9" customWidth="1"/>
    <col min="4872" max="4872" width="18.7109375" style="9" customWidth="1"/>
    <col min="4873" max="5120" width="30.5703125" style="9"/>
    <col min="5121" max="5121" width="4.42578125" style="9" customWidth="1"/>
    <col min="5122" max="5122" width="15.28515625" style="9" customWidth="1"/>
    <col min="5123" max="5123" width="23.140625" style="9" customWidth="1"/>
    <col min="5124" max="5124" width="17.85546875" style="9" customWidth="1"/>
    <col min="5125" max="5125" width="35" style="9" customWidth="1"/>
    <col min="5126" max="5126" width="21.7109375" style="9" customWidth="1"/>
    <col min="5127" max="5127" width="31.7109375" style="9" customWidth="1"/>
    <col min="5128" max="5128" width="18.7109375" style="9" customWidth="1"/>
    <col min="5129" max="5376" width="30.5703125" style="9"/>
    <col min="5377" max="5377" width="4.42578125" style="9" customWidth="1"/>
    <col min="5378" max="5378" width="15.28515625" style="9" customWidth="1"/>
    <col min="5379" max="5379" width="23.140625" style="9" customWidth="1"/>
    <col min="5380" max="5380" width="17.85546875" style="9" customWidth="1"/>
    <col min="5381" max="5381" width="35" style="9" customWidth="1"/>
    <col min="5382" max="5382" width="21.7109375" style="9" customWidth="1"/>
    <col min="5383" max="5383" width="31.7109375" style="9" customWidth="1"/>
    <col min="5384" max="5384" width="18.7109375" style="9" customWidth="1"/>
    <col min="5385" max="5632" width="30.5703125" style="9"/>
    <col min="5633" max="5633" width="4.42578125" style="9" customWidth="1"/>
    <col min="5634" max="5634" width="15.28515625" style="9" customWidth="1"/>
    <col min="5635" max="5635" width="23.140625" style="9" customWidth="1"/>
    <col min="5636" max="5636" width="17.85546875" style="9" customWidth="1"/>
    <col min="5637" max="5637" width="35" style="9" customWidth="1"/>
    <col min="5638" max="5638" width="21.7109375" style="9" customWidth="1"/>
    <col min="5639" max="5639" width="31.7109375" style="9" customWidth="1"/>
    <col min="5640" max="5640" width="18.7109375" style="9" customWidth="1"/>
    <col min="5641" max="5888" width="30.5703125" style="9"/>
    <col min="5889" max="5889" width="4.42578125" style="9" customWidth="1"/>
    <col min="5890" max="5890" width="15.28515625" style="9" customWidth="1"/>
    <col min="5891" max="5891" width="23.140625" style="9" customWidth="1"/>
    <col min="5892" max="5892" width="17.85546875" style="9" customWidth="1"/>
    <col min="5893" max="5893" width="35" style="9" customWidth="1"/>
    <col min="5894" max="5894" width="21.7109375" style="9" customWidth="1"/>
    <col min="5895" max="5895" width="31.7109375" style="9" customWidth="1"/>
    <col min="5896" max="5896" width="18.7109375" style="9" customWidth="1"/>
    <col min="5897" max="6144" width="30.5703125" style="9"/>
    <col min="6145" max="6145" width="4.42578125" style="9" customWidth="1"/>
    <col min="6146" max="6146" width="15.28515625" style="9" customWidth="1"/>
    <col min="6147" max="6147" width="23.140625" style="9" customWidth="1"/>
    <col min="6148" max="6148" width="17.85546875" style="9" customWidth="1"/>
    <col min="6149" max="6149" width="35" style="9" customWidth="1"/>
    <col min="6150" max="6150" width="21.7109375" style="9" customWidth="1"/>
    <col min="6151" max="6151" width="31.7109375" style="9" customWidth="1"/>
    <col min="6152" max="6152" width="18.7109375" style="9" customWidth="1"/>
    <col min="6153" max="6400" width="30.5703125" style="9"/>
    <col min="6401" max="6401" width="4.42578125" style="9" customWidth="1"/>
    <col min="6402" max="6402" width="15.28515625" style="9" customWidth="1"/>
    <col min="6403" max="6403" width="23.140625" style="9" customWidth="1"/>
    <col min="6404" max="6404" width="17.85546875" style="9" customWidth="1"/>
    <col min="6405" max="6405" width="35" style="9" customWidth="1"/>
    <col min="6406" max="6406" width="21.7109375" style="9" customWidth="1"/>
    <col min="6407" max="6407" width="31.7109375" style="9" customWidth="1"/>
    <col min="6408" max="6408" width="18.7109375" style="9" customWidth="1"/>
    <col min="6409" max="6656" width="30.5703125" style="9"/>
    <col min="6657" max="6657" width="4.42578125" style="9" customWidth="1"/>
    <col min="6658" max="6658" width="15.28515625" style="9" customWidth="1"/>
    <col min="6659" max="6659" width="23.140625" style="9" customWidth="1"/>
    <col min="6660" max="6660" width="17.85546875" style="9" customWidth="1"/>
    <col min="6661" max="6661" width="35" style="9" customWidth="1"/>
    <col min="6662" max="6662" width="21.7109375" style="9" customWidth="1"/>
    <col min="6663" max="6663" width="31.7109375" style="9" customWidth="1"/>
    <col min="6664" max="6664" width="18.7109375" style="9" customWidth="1"/>
    <col min="6665" max="6912" width="30.5703125" style="9"/>
    <col min="6913" max="6913" width="4.42578125" style="9" customWidth="1"/>
    <col min="6914" max="6914" width="15.28515625" style="9" customWidth="1"/>
    <col min="6915" max="6915" width="23.140625" style="9" customWidth="1"/>
    <col min="6916" max="6916" width="17.85546875" style="9" customWidth="1"/>
    <col min="6917" max="6917" width="35" style="9" customWidth="1"/>
    <col min="6918" max="6918" width="21.7109375" style="9" customWidth="1"/>
    <col min="6919" max="6919" width="31.7109375" style="9" customWidth="1"/>
    <col min="6920" max="6920" width="18.7109375" style="9" customWidth="1"/>
    <col min="6921" max="7168" width="30.5703125" style="9"/>
    <col min="7169" max="7169" width="4.42578125" style="9" customWidth="1"/>
    <col min="7170" max="7170" width="15.28515625" style="9" customWidth="1"/>
    <col min="7171" max="7171" width="23.140625" style="9" customWidth="1"/>
    <col min="7172" max="7172" width="17.85546875" style="9" customWidth="1"/>
    <col min="7173" max="7173" width="35" style="9" customWidth="1"/>
    <col min="7174" max="7174" width="21.7109375" style="9" customWidth="1"/>
    <col min="7175" max="7175" width="31.7109375" style="9" customWidth="1"/>
    <col min="7176" max="7176" width="18.7109375" style="9" customWidth="1"/>
    <col min="7177" max="7424" width="30.5703125" style="9"/>
    <col min="7425" max="7425" width="4.42578125" style="9" customWidth="1"/>
    <col min="7426" max="7426" width="15.28515625" style="9" customWidth="1"/>
    <col min="7427" max="7427" width="23.140625" style="9" customWidth="1"/>
    <col min="7428" max="7428" width="17.85546875" style="9" customWidth="1"/>
    <col min="7429" max="7429" width="35" style="9" customWidth="1"/>
    <col min="7430" max="7430" width="21.7109375" style="9" customWidth="1"/>
    <col min="7431" max="7431" width="31.7109375" style="9" customWidth="1"/>
    <col min="7432" max="7432" width="18.7109375" style="9" customWidth="1"/>
    <col min="7433" max="7680" width="30.5703125" style="9"/>
    <col min="7681" max="7681" width="4.42578125" style="9" customWidth="1"/>
    <col min="7682" max="7682" width="15.28515625" style="9" customWidth="1"/>
    <col min="7683" max="7683" width="23.140625" style="9" customWidth="1"/>
    <col min="7684" max="7684" width="17.85546875" style="9" customWidth="1"/>
    <col min="7685" max="7685" width="35" style="9" customWidth="1"/>
    <col min="7686" max="7686" width="21.7109375" style="9" customWidth="1"/>
    <col min="7687" max="7687" width="31.7109375" style="9" customWidth="1"/>
    <col min="7688" max="7688" width="18.7109375" style="9" customWidth="1"/>
    <col min="7689" max="7936" width="30.5703125" style="9"/>
    <col min="7937" max="7937" width="4.42578125" style="9" customWidth="1"/>
    <col min="7938" max="7938" width="15.28515625" style="9" customWidth="1"/>
    <col min="7939" max="7939" width="23.140625" style="9" customWidth="1"/>
    <col min="7940" max="7940" width="17.85546875" style="9" customWidth="1"/>
    <col min="7941" max="7941" width="35" style="9" customWidth="1"/>
    <col min="7942" max="7942" width="21.7109375" style="9" customWidth="1"/>
    <col min="7943" max="7943" width="31.7109375" style="9" customWidth="1"/>
    <col min="7944" max="7944" width="18.7109375" style="9" customWidth="1"/>
    <col min="7945" max="8192" width="30.5703125" style="9"/>
    <col min="8193" max="8193" width="4.42578125" style="9" customWidth="1"/>
    <col min="8194" max="8194" width="15.28515625" style="9" customWidth="1"/>
    <col min="8195" max="8195" width="23.140625" style="9" customWidth="1"/>
    <col min="8196" max="8196" width="17.85546875" style="9" customWidth="1"/>
    <col min="8197" max="8197" width="35" style="9" customWidth="1"/>
    <col min="8198" max="8198" width="21.7109375" style="9" customWidth="1"/>
    <col min="8199" max="8199" width="31.7109375" style="9" customWidth="1"/>
    <col min="8200" max="8200" width="18.7109375" style="9" customWidth="1"/>
    <col min="8201" max="8448" width="30.5703125" style="9"/>
    <col min="8449" max="8449" width="4.42578125" style="9" customWidth="1"/>
    <col min="8450" max="8450" width="15.28515625" style="9" customWidth="1"/>
    <col min="8451" max="8451" width="23.140625" style="9" customWidth="1"/>
    <col min="8452" max="8452" width="17.85546875" style="9" customWidth="1"/>
    <col min="8453" max="8453" width="35" style="9" customWidth="1"/>
    <col min="8454" max="8454" width="21.7109375" style="9" customWidth="1"/>
    <col min="8455" max="8455" width="31.7109375" style="9" customWidth="1"/>
    <col min="8456" max="8456" width="18.7109375" style="9" customWidth="1"/>
    <col min="8457" max="8704" width="30.5703125" style="9"/>
    <col min="8705" max="8705" width="4.42578125" style="9" customWidth="1"/>
    <col min="8706" max="8706" width="15.28515625" style="9" customWidth="1"/>
    <col min="8707" max="8707" width="23.140625" style="9" customWidth="1"/>
    <col min="8708" max="8708" width="17.85546875" style="9" customWidth="1"/>
    <col min="8709" max="8709" width="35" style="9" customWidth="1"/>
    <col min="8710" max="8710" width="21.7109375" style="9" customWidth="1"/>
    <col min="8711" max="8711" width="31.7109375" style="9" customWidth="1"/>
    <col min="8712" max="8712" width="18.7109375" style="9" customWidth="1"/>
    <col min="8713" max="8960" width="30.5703125" style="9"/>
    <col min="8961" max="8961" width="4.42578125" style="9" customWidth="1"/>
    <col min="8962" max="8962" width="15.28515625" style="9" customWidth="1"/>
    <col min="8963" max="8963" width="23.140625" style="9" customWidth="1"/>
    <col min="8964" max="8964" width="17.85546875" style="9" customWidth="1"/>
    <col min="8965" max="8965" width="35" style="9" customWidth="1"/>
    <col min="8966" max="8966" width="21.7109375" style="9" customWidth="1"/>
    <col min="8967" max="8967" width="31.7109375" style="9" customWidth="1"/>
    <col min="8968" max="8968" width="18.7109375" style="9" customWidth="1"/>
    <col min="8969" max="9216" width="30.5703125" style="9"/>
    <col min="9217" max="9217" width="4.42578125" style="9" customWidth="1"/>
    <col min="9218" max="9218" width="15.28515625" style="9" customWidth="1"/>
    <col min="9219" max="9219" width="23.140625" style="9" customWidth="1"/>
    <col min="9220" max="9220" width="17.85546875" style="9" customWidth="1"/>
    <col min="9221" max="9221" width="35" style="9" customWidth="1"/>
    <col min="9222" max="9222" width="21.7109375" style="9" customWidth="1"/>
    <col min="9223" max="9223" width="31.7109375" style="9" customWidth="1"/>
    <col min="9224" max="9224" width="18.7109375" style="9" customWidth="1"/>
    <col min="9225" max="9472" width="30.5703125" style="9"/>
    <col min="9473" max="9473" width="4.42578125" style="9" customWidth="1"/>
    <col min="9474" max="9474" width="15.28515625" style="9" customWidth="1"/>
    <col min="9475" max="9475" width="23.140625" style="9" customWidth="1"/>
    <col min="9476" max="9476" width="17.85546875" style="9" customWidth="1"/>
    <col min="9477" max="9477" width="35" style="9" customWidth="1"/>
    <col min="9478" max="9478" width="21.7109375" style="9" customWidth="1"/>
    <col min="9479" max="9479" width="31.7109375" style="9" customWidth="1"/>
    <col min="9480" max="9480" width="18.7109375" style="9" customWidth="1"/>
    <col min="9481" max="9728" width="30.5703125" style="9"/>
    <col min="9729" max="9729" width="4.42578125" style="9" customWidth="1"/>
    <col min="9730" max="9730" width="15.28515625" style="9" customWidth="1"/>
    <col min="9731" max="9731" width="23.140625" style="9" customWidth="1"/>
    <col min="9732" max="9732" width="17.85546875" style="9" customWidth="1"/>
    <col min="9733" max="9733" width="35" style="9" customWidth="1"/>
    <col min="9734" max="9734" width="21.7109375" style="9" customWidth="1"/>
    <col min="9735" max="9735" width="31.7109375" style="9" customWidth="1"/>
    <col min="9736" max="9736" width="18.7109375" style="9" customWidth="1"/>
    <col min="9737" max="9984" width="30.5703125" style="9"/>
    <col min="9985" max="9985" width="4.42578125" style="9" customWidth="1"/>
    <col min="9986" max="9986" width="15.28515625" style="9" customWidth="1"/>
    <col min="9987" max="9987" width="23.140625" style="9" customWidth="1"/>
    <col min="9988" max="9988" width="17.85546875" style="9" customWidth="1"/>
    <col min="9989" max="9989" width="35" style="9" customWidth="1"/>
    <col min="9990" max="9990" width="21.7109375" style="9" customWidth="1"/>
    <col min="9991" max="9991" width="31.7109375" style="9" customWidth="1"/>
    <col min="9992" max="9992" width="18.7109375" style="9" customWidth="1"/>
    <col min="9993" max="10240" width="30.5703125" style="9"/>
    <col min="10241" max="10241" width="4.42578125" style="9" customWidth="1"/>
    <col min="10242" max="10242" width="15.28515625" style="9" customWidth="1"/>
    <col min="10243" max="10243" width="23.140625" style="9" customWidth="1"/>
    <col min="10244" max="10244" width="17.85546875" style="9" customWidth="1"/>
    <col min="10245" max="10245" width="35" style="9" customWidth="1"/>
    <col min="10246" max="10246" width="21.7109375" style="9" customWidth="1"/>
    <col min="10247" max="10247" width="31.7109375" style="9" customWidth="1"/>
    <col min="10248" max="10248" width="18.7109375" style="9" customWidth="1"/>
    <col min="10249" max="10496" width="30.5703125" style="9"/>
    <col min="10497" max="10497" width="4.42578125" style="9" customWidth="1"/>
    <col min="10498" max="10498" width="15.28515625" style="9" customWidth="1"/>
    <col min="10499" max="10499" width="23.140625" style="9" customWidth="1"/>
    <col min="10500" max="10500" width="17.85546875" style="9" customWidth="1"/>
    <col min="10501" max="10501" width="35" style="9" customWidth="1"/>
    <col min="10502" max="10502" width="21.7109375" style="9" customWidth="1"/>
    <col min="10503" max="10503" width="31.7109375" style="9" customWidth="1"/>
    <col min="10504" max="10504" width="18.7109375" style="9" customWidth="1"/>
    <col min="10505" max="10752" width="30.5703125" style="9"/>
    <col min="10753" max="10753" width="4.42578125" style="9" customWidth="1"/>
    <col min="10754" max="10754" width="15.28515625" style="9" customWidth="1"/>
    <col min="10755" max="10755" width="23.140625" style="9" customWidth="1"/>
    <col min="10756" max="10756" width="17.85546875" style="9" customWidth="1"/>
    <col min="10757" max="10757" width="35" style="9" customWidth="1"/>
    <col min="10758" max="10758" width="21.7109375" style="9" customWidth="1"/>
    <col min="10759" max="10759" width="31.7109375" style="9" customWidth="1"/>
    <col min="10760" max="10760" width="18.7109375" style="9" customWidth="1"/>
    <col min="10761" max="11008" width="30.5703125" style="9"/>
    <col min="11009" max="11009" width="4.42578125" style="9" customWidth="1"/>
    <col min="11010" max="11010" width="15.28515625" style="9" customWidth="1"/>
    <col min="11011" max="11011" width="23.140625" style="9" customWidth="1"/>
    <col min="11012" max="11012" width="17.85546875" style="9" customWidth="1"/>
    <col min="11013" max="11013" width="35" style="9" customWidth="1"/>
    <col min="11014" max="11014" width="21.7109375" style="9" customWidth="1"/>
    <col min="11015" max="11015" width="31.7109375" style="9" customWidth="1"/>
    <col min="11016" max="11016" width="18.7109375" style="9" customWidth="1"/>
    <col min="11017" max="11264" width="30.5703125" style="9"/>
    <col min="11265" max="11265" width="4.42578125" style="9" customWidth="1"/>
    <col min="11266" max="11266" width="15.28515625" style="9" customWidth="1"/>
    <col min="11267" max="11267" width="23.140625" style="9" customWidth="1"/>
    <col min="11268" max="11268" width="17.85546875" style="9" customWidth="1"/>
    <col min="11269" max="11269" width="35" style="9" customWidth="1"/>
    <col min="11270" max="11270" width="21.7109375" style="9" customWidth="1"/>
    <col min="11271" max="11271" width="31.7109375" style="9" customWidth="1"/>
    <col min="11272" max="11272" width="18.7109375" style="9" customWidth="1"/>
    <col min="11273" max="11520" width="30.5703125" style="9"/>
    <col min="11521" max="11521" width="4.42578125" style="9" customWidth="1"/>
    <col min="11522" max="11522" width="15.28515625" style="9" customWidth="1"/>
    <col min="11523" max="11523" width="23.140625" style="9" customWidth="1"/>
    <col min="11524" max="11524" width="17.85546875" style="9" customWidth="1"/>
    <col min="11525" max="11525" width="35" style="9" customWidth="1"/>
    <col min="11526" max="11526" width="21.7109375" style="9" customWidth="1"/>
    <col min="11527" max="11527" width="31.7109375" style="9" customWidth="1"/>
    <col min="11528" max="11528" width="18.7109375" style="9" customWidth="1"/>
    <col min="11529" max="11776" width="30.5703125" style="9"/>
    <col min="11777" max="11777" width="4.42578125" style="9" customWidth="1"/>
    <col min="11778" max="11778" width="15.28515625" style="9" customWidth="1"/>
    <col min="11779" max="11779" width="23.140625" style="9" customWidth="1"/>
    <col min="11780" max="11780" width="17.85546875" style="9" customWidth="1"/>
    <col min="11781" max="11781" width="35" style="9" customWidth="1"/>
    <col min="11782" max="11782" width="21.7109375" style="9" customWidth="1"/>
    <col min="11783" max="11783" width="31.7109375" style="9" customWidth="1"/>
    <col min="11784" max="11784" width="18.7109375" style="9" customWidth="1"/>
    <col min="11785" max="12032" width="30.5703125" style="9"/>
    <col min="12033" max="12033" width="4.42578125" style="9" customWidth="1"/>
    <col min="12034" max="12034" width="15.28515625" style="9" customWidth="1"/>
    <col min="12035" max="12035" width="23.140625" style="9" customWidth="1"/>
    <col min="12036" max="12036" width="17.85546875" style="9" customWidth="1"/>
    <col min="12037" max="12037" width="35" style="9" customWidth="1"/>
    <col min="12038" max="12038" width="21.7109375" style="9" customWidth="1"/>
    <col min="12039" max="12039" width="31.7109375" style="9" customWidth="1"/>
    <col min="12040" max="12040" width="18.7109375" style="9" customWidth="1"/>
    <col min="12041" max="12288" width="30.5703125" style="9"/>
    <col min="12289" max="12289" width="4.42578125" style="9" customWidth="1"/>
    <col min="12290" max="12290" width="15.28515625" style="9" customWidth="1"/>
    <col min="12291" max="12291" width="23.140625" style="9" customWidth="1"/>
    <col min="12292" max="12292" width="17.85546875" style="9" customWidth="1"/>
    <col min="12293" max="12293" width="35" style="9" customWidth="1"/>
    <col min="12294" max="12294" width="21.7109375" style="9" customWidth="1"/>
    <col min="12295" max="12295" width="31.7109375" style="9" customWidth="1"/>
    <col min="12296" max="12296" width="18.7109375" style="9" customWidth="1"/>
    <col min="12297" max="12544" width="30.5703125" style="9"/>
    <col min="12545" max="12545" width="4.42578125" style="9" customWidth="1"/>
    <col min="12546" max="12546" width="15.28515625" style="9" customWidth="1"/>
    <col min="12547" max="12547" width="23.140625" style="9" customWidth="1"/>
    <col min="12548" max="12548" width="17.85546875" style="9" customWidth="1"/>
    <col min="12549" max="12549" width="35" style="9" customWidth="1"/>
    <col min="12550" max="12550" width="21.7109375" style="9" customWidth="1"/>
    <col min="12551" max="12551" width="31.7109375" style="9" customWidth="1"/>
    <col min="12552" max="12552" width="18.7109375" style="9" customWidth="1"/>
    <col min="12553" max="12800" width="30.5703125" style="9"/>
    <col min="12801" max="12801" width="4.42578125" style="9" customWidth="1"/>
    <col min="12802" max="12802" width="15.28515625" style="9" customWidth="1"/>
    <col min="12803" max="12803" width="23.140625" style="9" customWidth="1"/>
    <col min="12804" max="12804" width="17.85546875" style="9" customWidth="1"/>
    <col min="12805" max="12805" width="35" style="9" customWidth="1"/>
    <col min="12806" max="12806" width="21.7109375" style="9" customWidth="1"/>
    <col min="12807" max="12807" width="31.7109375" style="9" customWidth="1"/>
    <col min="12808" max="12808" width="18.7109375" style="9" customWidth="1"/>
    <col min="12809" max="13056" width="30.5703125" style="9"/>
    <col min="13057" max="13057" width="4.42578125" style="9" customWidth="1"/>
    <col min="13058" max="13058" width="15.28515625" style="9" customWidth="1"/>
    <col min="13059" max="13059" width="23.140625" style="9" customWidth="1"/>
    <col min="13060" max="13060" width="17.85546875" style="9" customWidth="1"/>
    <col min="13061" max="13061" width="35" style="9" customWidth="1"/>
    <col min="13062" max="13062" width="21.7109375" style="9" customWidth="1"/>
    <col min="13063" max="13063" width="31.7109375" style="9" customWidth="1"/>
    <col min="13064" max="13064" width="18.7109375" style="9" customWidth="1"/>
    <col min="13065" max="13312" width="30.5703125" style="9"/>
    <col min="13313" max="13313" width="4.42578125" style="9" customWidth="1"/>
    <col min="13314" max="13314" width="15.28515625" style="9" customWidth="1"/>
    <col min="13315" max="13315" width="23.140625" style="9" customWidth="1"/>
    <col min="13316" max="13316" width="17.85546875" style="9" customWidth="1"/>
    <col min="13317" max="13317" width="35" style="9" customWidth="1"/>
    <col min="13318" max="13318" width="21.7109375" style="9" customWidth="1"/>
    <col min="13319" max="13319" width="31.7109375" style="9" customWidth="1"/>
    <col min="13320" max="13320" width="18.7109375" style="9" customWidth="1"/>
    <col min="13321" max="13568" width="30.5703125" style="9"/>
    <col min="13569" max="13569" width="4.42578125" style="9" customWidth="1"/>
    <col min="13570" max="13570" width="15.28515625" style="9" customWidth="1"/>
    <col min="13571" max="13571" width="23.140625" style="9" customWidth="1"/>
    <col min="13572" max="13572" width="17.85546875" style="9" customWidth="1"/>
    <col min="13573" max="13573" width="35" style="9" customWidth="1"/>
    <col min="13574" max="13574" width="21.7109375" style="9" customWidth="1"/>
    <col min="13575" max="13575" width="31.7109375" style="9" customWidth="1"/>
    <col min="13576" max="13576" width="18.7109375" style="9" customWidth="1"/>
    <col min="13577" max="13824" width="30.5703125" style="9"/>
    <col min="13825" max="13825" width="4.42578125" style="9" customWidth="1"/>
    <col min="13826" max="13826" width="15.28515625" style="9" customWidth="1"/>
    <col min="13827" max="13827" width="23.140625" style="9" customWidth="1"/>
    <col min="13828" max="13828" width="17.85546875" style="9" customWidth="1"/>
    <col min="13829" max="13829" width="35" style="9" customWidth="1"/>
    <col min="13830" max="13830" width="21.7109375" style="9" customWidth="1"/>
    <col min="13831" max="13831" width="31.7109375" style="9" customWidth="1"/>
    <col min="13832" max="13832" width="18.7109375" style="9" customWidth="1"/>
    <col min="13833" max="14080" width="30.5703125" style="9"/>
    <col min="14081" max="14081" width="4.42578125" style="9" customWidth="1"/>
    <col min="14082" max="14082" width="15.28515625" style="9" customWidth="1"/>
    <col min="14083" max="14083" width="23.140625" style="9" customWidth="1"/>
    <col min="14084" max="14084" width="17.85546875" style="9" customWidth="1"/>
    <col min="14085" max="14085" width="35" style="9" customWidth="1"/>
    <col min="14086" max="14086" width="21.7109375" style="9" customWidth="1"/>
    <col min="14087" max="14087" width="31.7109375" style="9" customWidth="1"/>
    <col min="14088" max="14088" width="18.7109375" style="9" customWidth="1"/>
    <col min="14089" max="14336" width="30.5703125" style="9"/>
    <col min="14337" max="14337" width="4.42578125" style="9" customWidth="1"/>
    <col min="14338" max="14338" width="15.28515625" style="9" customWidth="1"/>
    <col min="14339" max="14339" width="23.140625" style="9" customWidth="1"/>
    <col min="14340" max="14340" width="17.85546875" style="9" customWidth="1"/>
    <col min="14341" max="14341" width="35" style="9" customWidth="1"/>
    <col min="14342" max="14342" width="21.7109375" style="9" customWidth="1"/>
    <col min="14343" max="14343" width="31.7109375" style="9" customWidth="1"/>
    <col min="14344" max="14344" width="18.7109375" style="9" customWidth="1"/>
    <col min="14345" max="14592" width="30.5703125" style="9"/>
    <col min="14593" max="14593" width="4.42578125" style="9" customWidth="1"/>
    <col min="14594" max="14594" width="15.28515625" style="9" customWidth="1"/>
    <col min="14595" max="14595" width="23.140625" style="9" customWidth="1"/>
    <col min="14596" max="14596" width="17.85546875" style="9" customWidth="1"/>
    <col min="14597" max="14597" width="35" style="9" customWidth="1"/>
    <col min="14598" max="14598" width="21.7109375" style="9" customWidth="1"/>
    <col min="14599" max="14599" width="31.7109375" style="9" customWidth="1"/>
    <col min="14600" max="14600" width="18.7109375" style="9" customWidth="1"/>
    <col min="14601" max="14848" width="30.5703125" style="9"/>
    <col min="14849" max="14849" width="4.42578125" style="9" customWidth="1"/>
    <col min="14850" max="14850" width="15.28515625" style="9" customWidth="1"/>
    <col min="14851" max="14851" width="23.140625" style="9" customWidth="1"/>
    <col min="14852" max="14852" width="17.85546875" style="9" customWidth="1"/>
    <col min="14853" max="14853" width="35" style="9" customWidth="1"/>
    <col min="14854" max="14854" width="21.7109375" style="9" customWidth="1"/>
    <col min="14855" max="14855" width="31.7109375" style="9" customWidth="1"/>
    <col min="14856" max="14856" width="18.7109375" style="9" customWidth="1"/>
    <col min="14857" max="15104" width="30.5703125" style="9"/>
    <col min="15105" max="15105" width="4.42578125" style="9" customWidth="1"/>
    <col min="15106" max="15106" width="15.28515625" style="9" customWidth="1"/>
    <col min="15107" max="15107" width="23.140625" style="9" customWidth="1"/>
    <col min="15108" max="15108" width="17.85546875" style="9" customWidth="1"/>
    <col min="15109" max="15109" width="35" style="9" customWidth="1"/>
    <col min="15110" max="15110" width="21.7109375" style="9" customWidth="1"/>
    <col min="15111" max="15111" width="31.7109375" style="9" customWidth="1"/>
    <col min="15112" max="15112" width="18.7109375" style="9" customWidth="1"/>
    <col min="15113" max="15360" width="30.5703125" style="9"/>
    <col min="15361" max="15361" width="4.42578125" style="9" customWidth="1"/>
    <col min="15362" max="15362" width="15.28515625" style="9" customWidth="1"/>
    <col min="15363" max="15363" width="23.140625" style="9" customWidth="1"/>
    <col min="15364" max="15364" width="17.85546875" style="9" customWidth="1"/>
    <col min="15365" max="15365" width="35" style="9" customWidth="1"/>
    <col min="15366" max="15366" width="21.7109375" style="9" customWidth="1"/>
    <col min="15367" max="15367" width="31.7109375" style="9" customWidth="1"/>
    <col min="15368" max="15368" width="18.7109375" style="9" customWidth="1"/>
    <col min="15369" max="15616" width="30.5703125" style="9"/>
    <col min="15617" max="15617" width="4.42578125" style="9" customWidth="1"/>
    <col min="15618" max="15618" width="15.28515625" style="9" customWidth="1"/>
    <col min="15619" max="15619" width="23.140625" style="9" customWidth="1"/>
    <col min="15620" max="15620" width="17.85546875" style="9" customWidth="1"/>
    <col min="15621" max="15621" width="35" style="9" customWidth="1"/>
    <col min="15622" max="15622" width="21.7109375" style="9" customWidth="1"/>
    <col min="15623" max="15623" width="31.7109375" style="9" customWidth="1"/>
    <col min="15624" max="15624" width="18.7109375" style="9" customWidth="1"/>
    <col min="15625" max="15872" width="30.5703125" style="9"/>
    <col min="15873" max="15873" width="4.42578125" style="9" customWidth="1"/>
    <col min="15874" max="15874" width="15.28515625" style="9" customWidth="1"/>
    <col min="15875" max="15875" width="23.140625" style="9" customWidth="1"/>
    <col min="15876" max="15876" width="17.85546875" style="9" customWidth="1"/>
    <col min="15877" max="15877" width="35" style="9" customWidth="1"/>
    <col min="15878" max="15878" width="21.7109375" style="9" customWidth="1"/>
    <col min="15879" max="15879" width="31.7109375" style="9" customWidth="1"/>
    <col min="15880" max="15880" width="18.7109375" style="9" customWidth="1"/>
    <col min="15881" max="16128" width="30.5703125" style="9"/>
    <col min="16129" max="16129" width="4.42578125" style="9" customWidth="1"/>
    <col min="16130" max="16130" width="15.28515625" style="9" customWidth="1"/>
    <col min="16131" max="16131" width="23.140625" style="9" customWidth="1"/>
    <col min="16132" max="16132" width="17.85546875" style="9" customWidth="1"/>
    <col min="16133" max="16133" width="35" style="9" customWidth="1"/>
    <col min="16134" max="16134" width="21.7109375" style="9" customWidth="1"/>
    <col min="16135" max="16135" width="31.7109375" style="9" customWidth="1"/>
    <col min="16136" max="16136" width="18.7109375" style="9" customWidth="1"/>
    <col min="16137" max="16384" width="30.5703125" style="9"/>
  </cols>
  <sheetData>
    <row r="1" spans="1:8" ht="14.25" thickTop="1" thickBot="1">
      <c r="A1" s="215" t="s">
        <v>575</v>
      </c>
      <c r="B1" s="216" t="s">
        <v>576</v>
      </c>
      <c r="C1" s="216"/>
      <c r="D1" s="216"/>
      <c r="E1" s="216"/>
      <c r="F1" s="216"/>
      <c r="G1" s="216"/>
      <c r="H1" s="216"/>
    </row>
    <row r="2" spans="1:8" ht="14.25" thickTop="1" thickBot="1">
      <c r="A2" s="215"/>
      <c r="B2" s="216" t="s">
        <v>577</v>
      </c>
      <c r="C2" s="216"/>
      <c r="D2" s="216"/>
      <c r="E2" s="216"/>
      <c r="F2" s="216"/>
      <c r="G2" s="216"/>
      <c r="H2" s="216"/>
    </row>
    <row r="3" spans="1:8" ht="14.25" thickTop="1" thickBot="1">
      <c r="A3" s="215"/>
      <c r="B3" s="70" t="s">
        <v>107</v>
      </c>
      <c r="C3" s="70" t="s">
        <v>60</v>
      </c>
      <c r="D3" s="70" t="s">
        <v>117</v>
      </c>
      <c r="E3" s="70" t="s">
        <v>93</v>
      </c>
      <c r="F3" s="70" t="s">
        <v>578</v>
      </c>
      <c r="G3" s="70" t="s">
        <v>579</v>
      </c>
      <c r="H3" s="70" t="s">
        <v>580</v>
      </c>
    </row>
    <row r="4" spans="1:8" ht="77.25" customHeight="1" thickTop="1" thickBot="1">
      <c r="A4" s="215"/>
      <c r="B4" s="71" t="s">
        <v>581</v>
      </c>
      <c r="C4" s="72" t="s">
        <v>582</v>
      </c>
      <c r="D4" s="72" t="s">
        <v>583</v>
      </c>
      <c r="E4" s="72" t="s">
        <v>584</v>
      </c>
      <c r="F4" s="72" t="s">
        <v>585</v>
      </c>
      <c r="G4" s="72" t="s">
        <v>586</v>
      </c>
      <c r="H4" s="72" t="s">
        <v>587</v>
      </c>
    </row>
    <row r="5" spans="1:8" ht="57.75" customHeight="1" thickTop="1" thickBot="1">
      <c r="A5" s="215"/>
      <c r="B5" s="71" t="s">
        <v>588</v>
      </c>
      <c r="C5" s="72" t="s">
        <v>61</v>
      </c>
      <c r="D5" s="72" t="s">
        <v>589</v>
      </c>
      <c r="E5" s="72" t="s">
        <v>590</v>
      </c>
      <c r="F5" s="72" t="s">
        <v>591</v>
      </c>
      <c r="G5" s="72" t="s">
        <v>592</v>
      </c>
      <c r="H5" s="72" t="s">
        <v>593</v>
      </c>
    </row>
    <row r="6" spans="1:8" ht="78" customHeight="1" thickTop="1" thickBot="1">
      <c r="A6" s="215"/>
      <c r="B6" s="71" t="s">
        <v>594</v>
      </c>
      <c r="C6" s="72" t="s">
        <v>595</v>
      </c>
      <c r="D6" s="72" t="s">
        <v>400</v>
      </c>
      <c r="E6" s="72" t="s">
        <v>596</v>
      </c>
      <c r="F6" s="72" t="s">
        <v>597</v>
      </c>
      <c r="G6" s="72" t="s">
        <v>598</v>
      </c>
      <c r="H6" s="72" t="s">
        <v>599</v>
      </c>
    </row>
    <row r="7" spans="1:8" ht="62.25" customHeight="1" thickTop="1" thickBot="1">
      <c r="A7" s="215"/>
      <c r="B7" s="71" t="s">
        <v>600</v>
      </c>
      <c r="C7" s="72" t="s">
        <v>601</v>
      </c>
      <c r="D7" s="72" t="s">
        <v>602</v>
      </c>
      <c r="E7" s="72" t="s">
        <v>603</v>
      </c>
      <c r="F7" s="72" t="s">
        <v>604</v>
      </c>
      <c r="G7" s="72" t="s">
        <v>605</v>
      </c>
      <c r="H7" s="72" t="s">
        <v>606</v>
      </c>
    </row>
    <row r="8" spans="1:8" ht="91.5" customHeight="1" thickTop="1" thickBot="1">
      <c r="A8" s="215"/>
      <c r="B8" s="71" t="s">
        <v>607</v>
      </c>
      <c r="C8" s="72" t="s">
        <v>608</v>
      </c>
      <c r="D8" s="72" t="s">
        <v>609</v>
      </c>
      <c r="E8" s="72" t="s">
        <v>610</v>
      </c>
      <c r="F8" s="72"/>
      <c r="G8" s="72" t="s">
        <v>611</v>
      </c>
      <c r="H8" s="72" t="s">
        <v>612</v>
      </c>
    </row>
    <row r="9" spans="1:8" ht="47.25" customHeight="1" thickTop="1" thickBot="1">
      <c r="A9" s="215"/>
      <c r="B9" s="71" t="s">
        <v>613</v>
      </c>
      <c r="C9" s="72" t="s">
        <v>614</v>
      </c>
      <c r="D9" s="72" t="s">
        <v>615</v>
      </c>
      <c r="E9" s="72" t="s">
        <v>616</v>
      </c>
      <c r="F9" s="72"/>
      <c r="G9" s="72" t="s">
        <v>617</v>
      </c>
      <c r="H9" s="72" t="s">
        <v>618</v>
      </c>
    </row>
    <row r="10" spans="1:8" ht="72" customHeight="1" thickTop="1" thickBot="1">
      <c r="A10" s="215"/>
      <c r="B10" s="71" t="s">
        <v>463</v>
      </c>
      <c r="C10" s="72" t="s">
        <v>619</v>
      </c>
      <c r="D10" s="72"/>
      <c r="E10" s="72"/>
      <c r="F10" s="72"/>
      <c r="G10" s="72" t="s">
        <v>620</v>
      </c>
      <c r="H10" s="73"/>
    </row>
    <row r="11" spans="1:8" ht="27" thickTop="1" thickBot="1">
      <c r="A11" s="215"/>
      <c r="B11" s="71" t="s">
        <v>621</v>
      </c>
      <c r="C11" s="72"/>
      <c r="D11" s="72"/>
      <c r="E11" s="72"/>
      <c r="F11" s="72"/>
      <c r="G11" s="72" t="s">
        <v>622</v>
      </c>
      <c r="H11" s="73"/>
    </row>
    <row r="12" spans="1:8" ht="38.25" customHeight="1" thickTop="1" thickBot="1">
      <c r="A12" s="216" t="s">
        <v>623</v>
      </c>
      <c r="B12" s="216"/>
      <c r="C12" s="216"/>
      <c r="D12" s="216"/>
      <c r="E12" s="216"/>
      <c r="F12" s="216"/>
      <c r="G12" s="216"/>
      <c r="H12" s="216"/>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C1553-E0AB-494D-B88C-4230FAAFA56F}">
  <ds:schemaRefs>
    <ds:schemaRef ds:uri="http://schemas.microsoft.com/sharepoint/v3/contenttype/forms"/>
  </ds:schemaRefs>
</ds:datastoreItem>
</file>

<file path=customXml/itemProps2.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dcterms:created xsi:type="dcterms:W3CDTF">2013-06-25T16:48:45Z</dcterms:created>
  <dcterms:modified xsi:type="dcterms:W3CDTF">2025-12-11T20:27:43Z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