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l.positiva7\OneDrive - Secretaria Distrital de Gobierno\Documentos\SDG\Matrices de peligros 2025\"/>
    </mc:Choice>
  </mc:AlternateContent>
  <bookViews>
    <workbookView xWindow="-105" yWindow="-105" windowWidth="19425" windowHeight="10305"/>
  </bookViews>
  <sheets>
    <sheet name="FORMATO" sheetId="1" r:id="rId1"/>
    <sheet name="Hoja1" sheetId="4" r:id="rId2"/>
    <sheet name="Instrucciones T - Calificacion" sheetId="2" r:id="rId3"/>
    <sheet name="Tabla de peligros" sheetId="3" r:id="rId4"/>
  </sheets>
  <definedNames>
    <definedName name="_xlnm.Print_Area" localSheetId="0">FORMATO!$A$1:$AE$109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7" i="1" l="1"/>
  <c r="X84" i="1"/>
  <c r="O84" i="1"/>
  <c r="P84" i="1" s="1"/>
  <c r="X83" i="1"/>
  <c r="O83" i="1"/>
  <c r="P83" i="1" s="1"/>
  <c r="X82" i="1"/>
  <c r="O82" i="1"/>
  <c r="P82" i="1" s="1"/>
  <c r="O88" i="1"/>
  <c r="R88" i="1" s="1"/>
  <c r="S88" i="1" s="1"/>
  <c r="T88" i="1" s="1"/>
  <c r="O86" i="1"/>
  <c r="R86" i="1" s="1"/>
  <c r="S86" i="1" s="1"/>
  <c r="T86" i="1" s="1"/>
  <c r="O80" i="1"/>
  <c r="P80" i="1" s="1"/>
  <c r="O56" i="1"/>
  <c r="P56" i="1" s="1"/>
  <c r="O52" i="1"/>
  <c r="P52" i="1" s="1"/>
  <c r="O50" i="1"/>
  <c r="R50" i="1" s="1"/>
  <c r="S50" i="1" s="1"/>
  <c r="T50" i="1" s="1"/>
  <c r="O46" i="1"/>
  <c r="R46" i="1" s="1"/>
  <c r="S46" i="1" s="1"/>
  <c r="T46" i="1" s="1"/>
  <c r="O45" i="1"/>
  <c r="P45" i="1" s="1"/>
  <c r="O42" i="1"/>
  <c r="R42" i="1" s="1"/>
  <c r="S42" i="1" s="1"/>
  <c r="T42" i="1" s="1"/>
  <c r="O39" i="1"/>
  <c r="P39" i="1" s="1"/>
  <c r="O38" i="1"/>
  <c r="R38" i="1" s="1"/>
  <c r="S38" i="1" s="1"/>
  <c r="T38" i="1" s="1"/>
  <c r="O32" i="1"/>
  <c r="O33" i="1"/>
  <c r="P33" i="1" s="1"/>
  <c r="O26" i="1"/>
  <c r="R26" i="1" s="1"/>
  <c r="S26" i="1" s="1"/>
  <c r="T26" i="1" s="1"/>
  <c r="X55" i="1"/>
  <c r="X58" i="1"/>
  <c r="X60" i="1"/>
  <c r="X64" i="1"/>
  <c r="X67" i="1"/>
  <c r="X72" i="1"/>
  <c r="X75" i="1"/>
  <c r="X78" i="1"/>
  <c r="X85" i="1"/>
  <c r="X31" i="1"/>
  <c r="X36" i="1"/>
  <c r="X41" i="1"/>
  <c r="X44" i="1"/>
  <c r="X48" i="1"/>
  <c r="X51" i="1"/>
  <c r="X16" i="1"/>
  <c r="O16" i="1"/>
  <c r="R16" i="1" s="1"/>
  <c r="O17" i="1"/>
  <c r="R17" i="1" s="1"/>
  <c r="S17" i="1" s="1"/>
  <c r="T17" i="1" s="1"/>
  <c r="O14" i="1"/>
  <c r="P14" i="1" s="1"/>
  <c r="O10" i="1"/>
  <c r="P10" i="1" s="1"/>
  <c r="O11" i="1"/>
  <c r="P11" i="1" s="1"/>
  <c r="O12" i="1"/>
  <c r="R12" i="1" s="1"/>
  <c r="S12" i="1" s="1"/>
  <c r="T12" i="1" s="1"/>
  <c r="O13" i="1"/>
  <c r="R13" i="1" s="1"/>
  <c r="S13" i="1" s="1"/>
  <c r="T13" i="1" s="1"/>
  <c r="O15" i="1"/>
  <c r="P15" i="1" s="1"/>
  <c r="O18" i="1"/>
  <c r="O19" i="1"/>
  <c r="O20" i="1"/>
  <c r="R20" i="1" s="1"/>
  <c r="O21" i="1"/>
  <c r="R21" i="1" s="1"/>
  <c r="O22" i="1"/>
  <c r="R22" i="1" s="1"/>
  <c r="O23" i="1"/>
  <c r="P23" i="1" s="1"/>
  <c r="O24" i="1"/>
  <c r="R24" i="1" s="1"/>
  <c r="O25" i="1"/>
  <c r="R25" i="1" s="1"/>
  <c r="O27" i="1"/>
  <c r="R27" i="1" s="1"/>
  <c r="O28" i="1"/>
  <c r="R28" i="1" s="1"/>
  <c r="O29" i="1"/>
  <c r="R29" i="1" s="1"/>
  <c r="O30" i="1"/>
  <c r="R30" i="1" s="1"/>
  <c r="O31" i="1"/>
  <c r="R31" i="1" s="1"/>
  <c r="O34" i="1"/>
  <c r="R34" i="1" s="1"/>
  <c r="O35" i="1"/>
  <c r="R35" i="1" s="1"/>
  <c r="O36" i="1"/>
  <c r="R36" i="1" s="1"/>
  <c r="O37" i="1"/>
  <c r="R37" i="1" s="1"/>
  <c r="O40" i="1"/>
  <c r="P40" i="1" s="1"/>
  <c r="O41" i="1"/>
  <c r="R41" i="1" s="1"/>
  <c r="O43" i="1"/>
  <c r="R43" i="1" s="1"/>
  <c r="O44" i="1"/>
  <c r="R44" i="1" s="1"/>
  <c r="O47" i="1"/>
  <c r="P47" i="1" s="1"/>
  <c r="O48" i="1"/>
  <c r="R48" i="1" s="1"/>
  <c r="O49" i="1"/>
  <c r="R49" i="1" s="1"/>
  <c r="O51" i="1"/>
  <c r="R51" i="1" s="1"/>
  <c r="O53" i="1"/>
  <c r="R53" i="1" s="1"/>
  <c r="O54" i="1"/>
  <c r="R54" i="1" s="1"/>
  <c r="O55" i="1"/>
  <c r="P55" i="1" s="1"/>
  <c r="O57" i="1"/>
  <c r="R57" i="1" s="1"/>
  <c r="O58" i="1"/>
  <c r="P58" i="1" s="1"/>
  <c r="O59" i="1"/>
  <c r="R59" i="1" s="1"/>
  <c r="O60" i="1"/>
  <c r="R60" i="1" s="1"/>
  <c r="O61" i="1"/>
  <c r="R61" i="1" s="1"/>
  <c r="O62" i="1"/>
  <c r="R62" i="1" s="1"/>
  <c r="O63" i="1"/>
  <c r="R63" i="1" s="1"/>
  <c r="O64" i="1"/>
  <c r="P64" i="1" s="1"/>
  <c r="O65" i="1"/>
  <c r="P65" i="1" s="1"/>
  <c r="O66" i="1"/>
  <c r="R66" i="1" s="1"/>
  <c r="O67" i="1"/>
  <c r="P67" i="1" s="1"/>
  <c r="O68" i="1"/>
  <c r="R68" i="1" s="1"/>
  <c r="O69" i="1"/>
  <c r="R69" i="1" s="1"/>
  <c r="O70" i="1"/>
  <c r="P70" i="1" s="1"/>
  <c r="O71" i="1"/>
  <c r="R71" i="1" s="1"/>
  <c r="O72" i="1"/>
  <c r="R72" i="1" s="1"/>
  <c r="O73" i="1"/>
  <c r="P73" i="1" s="1"/>
  <c r="O74" i="1"/>
  <c r="R74" i="1" s="1"/>
  <c r="O75" i="1"/>
  <c r="R75" i="1" s="1"/>
  <c r="O76" i="1"/>
  <c r="R76" i="1" s="1"/>
  <c r="O77" i="1"/>
  <c r="R77" i="1" s="1"/>
  <c r="O78" i="1"/>
  <c r="R78" i="1" s="1"/>
  <c r="O79" i="1"/>
  <c r="R79" i="1" s="1"/>
  <c r="O81" i="1"/>
  <c r="P81" i="1" s="1"/>
  <c r="O85" i="1"/>
  <c r="P85" i="1" s="1"/>
  <c r="O87" i="1"/>
  <c r="P87" i="1" s="1"/>
  <c r="O89" i="1"/>
  <c r="P89" i="1" s="1"/>
  <c r="O9" i="1"/>
  <c r="R9" i="1" s="1"/>
  <c r="S9" i="1" s="1"/>
  <c r="T9" i="1" s="1"/>
  <c r="X28" i="1"/>
  <c r="X25" i="1"/>
  <c r="X23" i="1"/>
  <c r="X21" i="1"/>
  <c r="X18" i="1"/>
  <c r="X13" i="1"/>
  <c r="R83" i="1" l="1"/>
  <c r="S83" i="1" s="1"/>
  <c r="T83" i="1" s="1"/>
  <c r="R84" i="1"/>
  <c r="S84" i="1" s="1"/>
  <c r="T84" i="1" s="1"/>
  <c r="R82" i="1"/>
  <c r="S82" i="1" s="1"/>
  <c r="T82" i="1" s="1"/>
  <c r="P88" i="1"/>
  <c r="P86" i="1"/>
  <c r="R80" i="1"/>
  <c r="S80" i="1" s="1"/>
  <c r="T80" i="1" s="1"/>
  <c r="R56" i="1"/>
  <c r="S56" i="1" s="1"/>
  <c r="T56" i="1" s="1"/>
  <c r="R52" i="1"/>
  <c r="S52" i="1" s="1"/>
  <c r="T52" i="1" s="1"/>
  <c r="P46" i="1"/>
  <c r="P50" i="1"/>
  <c r="R45" i="1"/>
  <c r="S45" i="1" s="1"/>
  <c r="T45" i="1" s="1"/>
  <c r="P38" i="1"/>
  <c r="R39" i="1"/>
  <c r="S39" i="1" s="1"/>
  <c r="T39" i="1" s="1"/>
  <c r="P42" i="1"/>
  <c r="R10" i="1"/>
  <c r="S10" i="1" s="1"/>
  <c r="T10" i="1" s="1"/>
  <c r="R32" i="1"/>
  <c r="S32" i="1" s="1"/>
  <c r="T32" i="1" s="1"/>
  <c r="R33" i="1"/>
  <c r="S33" i="1" s="1"/>
  <c r="T33" i="1" s="1"/>
  <c r="P32" i="1"/>
  <c r="R11" i="1"/>
  <c r="S11" i="1" s="1"/>
  <c r="T11" i="1" s="1"/>
  <c r="R89" i="1"/>
  <c r="S89" i="1" s="1"/>
  <c r="T89" i="1" s="1"/>
  <c r="R58" i="1"/>
  <c r="S58" i="1" s="1"/>
  <c r="T58" i="1" s="1"/>
  <c r="R55" i="1"/>
  <c r="S55" i="1" s="1"/>
  <c r="T55" i="1" s="1"/>
  <c r="P26" i="1"/>
  <c r="R73" i="1"/>
  <c r="S73" i="1" s="1"/>
  <c r="T73" i="1" s="1"/>
  <c r="R70" i="1"/>
  <c r="S70" i="1" s="1"/>
  <c r="T70" i="1" s="1"/>
  <c r="R67" i="1"/>
  <c r="S67" i="1" s="1"/>
  <c r="T67" i="1" s="1"/>
  <c r="R40" i="1"/>
  <c r="S40" i="1" s="1"/>
  <c r="T40" i="1" s="1"/>
  <c r="S60" i="1"/>
  <c r="T60" i="1" s="1"/>
  <c r="S36" i="1"/>
  <c r="T36" i="1" s="1"/>
  <c r="R87" i="1"/>
  <c r="S87" i="1" s="1"/>
  <c r="T87" i="1" s="1"/>
  <c r="R81" i="1"/>
  <c r="S81" i="1" s="1"/>
  <c r="T81" i="1" s="1"/>
  <c r="R65" i="1"/>
  <c r="S65" i="1" s="1"/>
  <c r="T65" i="1" s="1"/>
  <c r="S37" i="1"/>
  <c r="T37" i="1" s="1"/>
  <c r="R85" i="1"/>
  <c r="S85" i="1" s="1"/>
  <c r="T85" i="1" s="1"/>
  <c r="R64" i="1"/>
  <c r="S64" i="1" s="1"/>
  <c r="T64" i="1" s="1"/>
  <c r="R47" i="1"/>
  <c r="S47" i="1" s="1"/>
  <c r="T47" i="1" s="1"/>
  <c r="R23" i="1"/>
  <c r="S23" i="1" s="1"/>
  <c r="T23" i="1" s="1"/>
  <c r="S75" i="1"/>
  <c r="T75" i="1" s="1"/>
  <c r="S59" i="1"/>
  <c r="T59" i="1" s="1"/>
  <c r="S74" i="1"/>
  <c r="T74" i="1" s="1"/>
  <c r="R18" i="1"/>
  <c r="S18" i="1" s="1"/>
  <c r="T18" i="1" s="1"/>
  <c r="R19" i="1"/>
  <c r="S19" i="1" s="1"/>
  <c r="T19" i="1" s="1"/>
  <c r="S72" i="1"/>
  <c r="T72" i="1" s="1"/>
  <c r="S34" i="1"/>
  <c r="T34" i="1" s="1"/>
  <c r="S31" i="1"/>
  <c r="T31" i="1" s="1"/>
  <c r="S29" i="1"/>
  <c r="T29" i="1" s="1"/>
  <c r="S28" i="1"/>
  <c r="T28" i="1" s="1"/>
  <c r="S27" i="1"/>
  <c r="T27" i="1" s="1"/>
  <c r="S66" i="1"/>
  <c r="T66" i="1" s="1"/>
  <c r="S25" i="1"/>
  <c r="T25" i="1" s="1"/>
  <c r="S24" i="1"/>
  <c r="T24" i="1" s="1"/>
  <c r="S71" i="1"/>
  <c r="T71" i="1" s="1"/>
  <c r="S54" i="1"/>
  <c r="T54" i="1" s="1"/>
  <c r="S51" i="1"/>
  <c r="T51" i="1" s="1"/>
  <c r="S35" i="1"/>
  <c r="T35" i="1" s="1"/>
  <c r="S57" i="1"/>
  <c r="T57" i="1" s="1"/>
  <c r="S69" i="1"/>
  <c r="T69" i="1" s="1"/>
  <c r="S30" i="1"/>
  <c r="T30" i="1" s="1"/>
  <c r="S68" i="1"/>
  <c r="T68" i="1" s="1"/>
  <c r="S53" i="1"/>
  <c r="T53" i="1" s="1"/>
  <c r="S49" i="1"/>
  <c r="T49" i="1" s="1"/>
  <c r="S48" i="1"/>
  <c r="T48" i="1" s="1"/>
  <c r="S79" i="1"/>
  <c r="T79" i="1" s="1"/>
  <c r="S78" i="1"/>
  <c r="T78" i="1" s="1"/>
  <c r="S63" i="1"/>
  <c r="T63" i="1" s="1"/>
  <c r="S44" i="1"/>
  <c r="T44" i="1" s="1"/>
  <c r="P49" i="1"/>
  <c r="P17" i="1"/>
  <c r="P27" i="1"/>
  <c r="P66" i="1"/>
  <c r="P51" i="1"/>
  <c r="P16" i="1"/>
  <c r="R14" i="1"/>
  <c r="S14" i="1" s="1"/>
  <c r="T14" i="1" s="1"/>
  <c r="P48" i="1"/>
  <c r="P28" i="1"/>
  <c r="P25" i="1"/>
  <c r="P24" i="1"/>
  <c r="P78" i="1"/>
  <c r="S22" i="1"/>
  <c r="T22" i="1" s="1"/>
  <c r="P22" i="1"/>
  <c r="S21" i="1"/>
  <c r="T21" i="1" s="1"/>
  <c r="P21" i="1"/>
  <c r="P77" i="1"/>
  <c r="S77" i="1"/>
  <c r="S43" i="1"/>
  <c r="T43" i="1" s="1"/>
  <c r="P43" i="1"/>
  <c r="S61" i="1"/>
  <c r="T61" i="1" s="1"/>
  <c r="P61" i="1"/>
  <c r="S62" i="1"/>
  <c r="T62" i="1" s="1"/>
  <c r="P62" i="1"/>
  <c r="S76" i="1"/>
  <c r="T76" i="1" s="1"/>
  <c r="P76" i="1"/>
  <c r="P63" i="1"/>
  <c r="P79" i="1"/>
  <c r="P41" i="1"/>
  <c r="S41" i="1"/>
  <c r="T41" i="1" s="1"/>
  <c r="S20" i="1"/>
  <c r="T20" i="1" s="1"/>
  <c r="P20" i="1"/>
  <c r="P44" i="1"/>
  <c r="P75" i="1"/>
  <c r="P37" i="1"/>
  <c r="P36" i="1"/>
  <c r="P72" i="1"/>
  <c r="P31" i="1"/>
  <c r="S16" i="1"/>
  <c r="T16" i="1" s="1"/>
  <c r="P69" i="1"/>
  <c r="P54" i="1"/>
  <c r="P30" i="1"/>
  <c r="P13" i="1"/>
  <c r="R15" i="1"/>
  <c r="S15" i="1" s="1"/>
  <c r="T15" i="1" s="1"/>
  <c r="P60" i="1"/>
  <c r="P74" i="1"/>
  <c r="P59" i="1"/>
  <c r="P19" i="1"/>
  <c r="P18" i="1"/>
  <c r="P35" i="1"/>
  <c r="P71" i="1"/>
  <c r="P57" i="1"/>
  <c r="P34" i="1"/>
  <c r="P68" i="1"/>
  <c r="P53" i="1"/>
  <c r="P29" i="1"/>
  <c r="P12" i="1"/>
  <c r="P9" i="1"/>
</calcChain>
</file>

<file path=xl/comments1.xml><?xml version="1.0" encoding="utf-8"?>
<comments xmlns="http://schemas.openxmlformats.org/spreadsheetml/2006/main">
  <authors>
    <author>Laura Lizbeth Hernández Osorio</author>
  </authors>
  <commentList>
    <comment ref="AE9" authorId="0" shapeId="0">
      <text>
        <r>
          <rPr>
            <b/>
            <sz val="9"/>
            <color indexed="81"/>
            <rFont val="Tahoma"/>
            <charset val="1"/>
          </rPr>
          <t>Laura Lizbeth Hernández Osorio:</t>
        </r>
        <r>
          <rPr>
            <sz val="9"/>
            <color indexed="81"/>
            <rFont val="Tahoma"/>
            <charset val="1"/>
          </rPr>
          <t xml:space="preserve">
STE EPP NO APLICA, PORQUE ESTAMOS VIENDO EL RIESGO PSICOSOCIAL, AL TEMA DE ESTRÉS NOSE REQUIERE EPP
ASI MISMO REVISAR BIEN CADA PELIGRO Y SU RESPECTIVO EPP SI APLICA
se ajusta y se divide la fila para determinar el otro riesgo.</t>
        </r>
      </text>
    </comment>
  </commentList>
</comments>
</file>

<file path=xl/sharedStrings.xml><?xml version="1.0" encoding="utf-8"?>
<sst xmlns="http://schemas.openxmlformats.org/spreadsheetml/2006/main" count="1533" uniqueCount="814">
  <si>
    <t>Sede</t>
  </si>
  <si>
    <t>Zona/Lugar</t>
  </si>
  <si>
    <t>Tareas</t>
  </si>
  <si>
    <t>Rutinario (Sí o No)</t>
  </si>
  <si>
    <t>Peligro</t>
  </si>
  <si>
    <t>Efectos posibles</t>
  </si>
  <si>
    <t>Controles existentes</t>
  </si>
  <si>
    <t>Evaluación del riesgo</t>
  </si>
  <si>
    <t>Valoración del riesgo</t>
  </si>
  <si>
    <t>Criterios para establecer controles</t>
  </si>
  <si>
    <t>Medidas de intervención</t>
  </si>
  <si>
    <t>Descripción</t>
  </si>
  <si>
    <t>Clasificación</t>
  </si>
  <si>
    <t>Clasificación (especifica)</t>
  </si>
  <si>
    <t>Fuente</t>
  </si>
  <si>
    <t>Medio</t>
  </si>
  <si>
    <t>Individuo</t>
  </si>
  <si>
    <t>Nivel de deficiencia</t>
  </si>
  <si>
    <t>Nivel de exposición</t>
  </si>
  <si>
    <t>Nivel de probabilidad (ND x NE)</t>
  </si>
  <si>
    <t>Interpretación del nivel de probabilidad</t>
  </si>
  <si>
    <t>Nivel de consecuencia</t>
  </si>
  <si>
    <t>Nivel de Riesgo (NR) e intervención</t>
  </si>
  <si>
    <t>Interpretación del NR</t>
  </si>
  <si>
    <t>Aceptabilidad del Riesgo</t>
  </si>
  <si>
    <t>N° expuestos</t>
  </si>
  <si>
    <t>Existe requisito legal específico (Sí o No)</t>
  </si>
  <si>
    <t>Eliminación</t>
  </si>
  <si>
    <t>Sustitución</t>
  </si>
  <si>
    <t>Controles de ingeniería</t>
  </si>
  <si>
    <t>Controles administrativos, señalización, advertencia</t>
  </si>
  <si>
    <t>Equipos/Elementos de protección personal</t>
  </si>
  <si>
    <t>Contratistas</t>
  </si>
  <si>
    <t>Planta</t>
  </si>
  <si>
    <t>Outsourcing</t>
  </si>
  <si>
    <t>Total expuestos</t>
  </si>
  <si>
    <t>Tablas de Calificación del Riesgo (GTC 45 Vs. 2012)</t>
  </si>
  <si>
    <t>Tabla 1. Determinación de nivel de deficiencia</t>
  </si>
  <si>
    <t>Nivel de Deficiencia (ND)</t>
  </si>
  <si>
    <t>Valor de ND</t>
  </si>
  <si>
    <t>Significado</t>
  </si>
  <si>
    <t>Muy Alto (MA)</t>
  </si>
  <si>
    <t>Se ha(n) detectado peligro(s) que determina(n) como posible la generación de incidentes o consecuencias muy significativas, o la eficacia del conjunto de medidas preventivas existentes respecto al riesgo es nula o no existe, o ambos</t>
  </si>
  <si>
    <t>Alto (A)</t>
  </si>
  <si>
    <t>Se ha(n) detectado algún(os) peligro(s) que pueden dar lugar a consecuencias significativa(s), o la eficacia del conjunto de medidas preventivas existentes es baja, o ambos.</t>
  </si>
  <si>
    <t>Medio (M)</t>
  </si>
  <si>
    <t>Se han detectado peligros que pueden dar lugar a consecuencias poco significativas o de menor importancia, o la eficacia del conjunto de medidas preventivas existentes es moderada, o ambos</t>
  </si>
  <si>
    <t>Bajo (B)</t>
  </si>
  <si>
    <t>No se detecta consecuencia alguna, o la eficacia del conjunto de medidas preventivas existentes es alta, o ambos. El riesgo está controlado.</t>
  </si>
  <si>
    <t>Tabla 2. Determinación de nivel de exposición</t>
  </si>
  <si>
    <t>Tabla 3. Determinación de nivel de probabilidad</t>
  </si>
  <si>
    <t>Nivel de Exposición  (NE)</t>
  </si>
  <si>
    <t>Valor de NE</t>
  </si>
  <si>
    <t>Niveles de Probabilidad (NP)
NP = ND x NE</t>
  </si>
  <si>
    <t>Nivel de Exposición (NE)</t>
  </si>
  <si>
    <t>Continua (EC)</t>
  </si>
  <si>
    <t>La situación de exposición se presenta sin interrupción o varias veces con tiempo prolongado durante la jornada laboral.</t>
  </si>
  <si>
    <t>Frecuente (EF)</t>
  </si>
  <si>
    <t>La situación de exposición se presenta varias veces durante la jornada laboral por tiempos cortos.</t>
  </si>
  <si>
    <t>MA - 40</t>
  </si>
  <si>
    <t>MA - 30</t>
  </si>
  <si>
    <t>A - 20</t>
  </si>
  <si>
    <t>A - 10</t>
  </si>
  <si>
    <t>Ocasional (EO)</t>
  </si>
  <si>
    <t>La situación de exposición se presenta alguna vez durante la jornada laboral y por un periodo de tiempo corto.</t>
  </si>
  <si>
    <t>MA - 24</t>
  </si>
  <si>
    <t>A - 18</t>
  </si>
  <si>
    <t>A - 12</t>
  </si>
  <si>
    <t>M - 6</t>
  </si>
  <si>
    <t>Esporádica (EE)</t>
  </si>
  <si>
    <t>La situación de exposición se presenta de manera eventual.</t>
  </si>
  <si>
    <t>M - 8</t>
  </si>
  <si>
    <t>B - 4</t>
  </si>
  <si>
    <t>B - 2</t>
  </si>
  <si>
    <t>Ver interpretación en Tabla 4</t>
  </si>
  <si>
    <t>Tabla 4. Significado de los diferentes niveles de probabilidad</t>
  </si>
  <si>
    <t>Nivel de Probabilidad (NP)</t>
  </si>
  <si>
    <t>Valor de NP</t>
  </si>
  <si>
    <t>Entre 40 y 24</t>
  </si>
  <si>
    <t>Situacion deficiente con exposicion continua, o muy deficiente con exposicion frecuente. Normalmente la materializacion del riesgo ocurre con frecuencia.</t>
  </si>
  <si>
    <t>Entre 20 y 10</t>
  </si>
  <si>
    <t>Situacion deficiente con exposicion frecuente u ocasional, o bien situacion muy deficiente con exposicion ocasional o esporadica. La materializacion del riesgo es posible que suceda varias veces en la vida laboral.</t>
  </si>
  <si>
    <t>Entre 8 y 6</t>
  </si>
  <si>
    <t>Situacion deficiente con exposicion esporadica, o bien situacion mejorable con exposicion continuada o frecuente. Es posible que suceda el daño alguna vez.</t>
  </si>
  <si>
    <t>Entre 4 y 2</t>
  </si>
  <si>
    <t>Situacion mejorable con exposicion ocasional o esporadica, o situacion sin anomalia destacable con cualquier nivel de exposicion. No es esperable que se materialice el riesgo, aunque puede ser concebible.</t>
  </si>
  <si>
    <t>Tabla 6. Determinación de nivel de Riesgo</t>
  </si>
  <si>
    <t>Tabla 5. Determinacion de Nivel de Consecuencias</t>
  </si>
  <si>
    <t>Niveles de Riesgo (NR)
NR = NP x NC</t>
  </si>
  <si>
    <t>Nivel de Consecuencias (NC)</t>
  </si>
  <si>
    <t>Valor de NC</t>
  </si>
  <si>
    <t>40-24</t>
  </si>
  <si>
    <t>20-10</t>
  </si>
  <si>
    <t>8-6</t>
  </si>
  <si>
    <t>4-2</t>
  </si>
  <si>
    <t>Mortal o Catastrofico (M)</t>
  </si>
  <si>
    <t>Muerte(s)</t>
  </si>
  <si>
    <t>I
4000-2400</t>
  </si>
  <si>
    <t>I
2000-1000</t>
  </si>
  <si>
    <t>I
800-600</t>
  </si>
  <si>
    <t>II
400-200</t>
  </si>
  <si>
    <t>Muy grave (MG)</t>
  </si>
  <si>
    <t>Lesiones o enfermedades graves irreparables (Incapacidad permamente parcial o invalidez).</t>
  </si>
  <si>
    <t>I
2400-1440</t>
  </si>
  <si>
    <t>I
1200-600</t>
  </si>
  <si>
    <t>II
480-360</t>
  </si>
  <si>
    <t>II 240
                       III120</t>
  </si>
  <si>
    <t>Grave (G)</t>
  </si>
  <si>
    <t>Lesiones o enfermedades con incapacidad laboral temporal (ILT).</t>
  </si>
  <si>
    <t>I
1000-600</t>
  </si>
  <si>
    <t>II
500-250</t>
  </si>
  <si>
    <t>II
200-150</t>
  </si>
  <si>
    <t>III
100-50</t>
  </si>
  <si>
    <t>Leve (L)</t>
  </si>
  <si>
    <t>Lesiones o enfermedades que no requieren incapacidad.</t>
  </si>
  <si>
    <t>I
400-240</t>
  </si>
  <si>
    <t>II 200
                      III 100</t>
  </si>
  <si>
    <t>III
80-60</t>
  </si>
  <si>
    <t>III 40
                        IV 20</t>
  </si>
  <si>
    <t>Para valorar la consecuencia, tenga en cuenta la consecuencia directa mas grave que se puede presentar en la actividad valorada.</t>
  </si>
  <si>
    <t>Ver interpretación en Tabla 7</t>
  </si>
  <si>
    <t>Tabla 7. Significado del nivel del Riesgo (NR)</t>
  </si>
  <si>
    <t>Nivel de Riesgo (NR)</t>
  </si>
  <si>
    <t>Valor de NR</t>
  </si>
  <si>
    <t>I</t>
  </si>
  <si>
    <t>4000 - 600</t>
  </si>
  <si>
    <t>Situacion critica. Suspender actividades hasta que el riesgo este bajo control. Intervencion urgente.</t>
  </si>
  <si>
    <t>II</t>
  </si>
  <si>
    <t>500 - 150</t>
  </si>
  <si>
    <t>Corregir y adoptar medidas de control inmediato</t>
  </si>
  <si>
    <t>III</t>
  </si>
  <si>
    <t>120 - 40</t>
  </si>
  <si>
    <t>Mejorar si es posible. Seria conveniente justificar la intervencion y su rentabilidad.</t>
  </si>
  <si>
    <t>IV</t>
  </si>
  <si>
    <t>Mantener las medidas de control existentes, pero se deberian considerar soluciones o mejoras y se deben hacer comprobaciones periodicas para asegurar que el riesgo aun es aceptable.</t>
  </si>
  <si>
    <t>Tabla 8. Aceptabilidad del Riesgo</t>
  </si>
  <si>
    <t>No Aceptable</t>
  </si>
  <si>
    <t>Situación critica, correción urgente</t>
  </si>
  <si>
    <t>No Aceptable o 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</si>
  <si>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</si>
  <si>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</si>
  <si>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</si>
  <si>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</si>
  <si>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</si>
  <si>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DESCRIPCIÓN </t>
  </si>
  <si>
    <t>Tabla de Peligros</t>
  </si>
  <si>
    <t>Clasificacion</t>
  </si>
  <si>
    <t>Biológico</t>
  </si>
  <si>
    <t>Físico</t>
  </si>
  <si>
    <t>Químico</t>
  </si>
  <si>
    <t>Psicosocial</t>
  </si>
  <si>
    <t>Biomecánicos</t>
  </si>
  <si>
    <t>Condiciones de Seguridad</t>
  </si>
  <si>
    <t>Fenómenos Naturales</t>
  </si>
  <si>
    <t>Virus</t>
  </si>
  <si>
    <t>Ruido (de impacto, intermitente y continuo)</t>
  </si>
  <si>
    <t>Polvos orgánicos inorgánicos</t>
  </si>
  <si>
    <t>Gestión organizacional (estilo de mando, pago, contratación, participación, inducción y capacitación, bienestar social, evaluación del desempeño, manejo de cambios.</t>
  </si>
  <si>
    <t>Posturas (prolongada, mantenida, forzada, antigravitacional).</t>
  </si>
  <si>
    <t>Mecánico (elementos o partes de máquinas, herramientas, equipos, piezas a trabajar, materiales proyectados sólidos o fluídos).</t>
  </si>
  <si>
    <t>Sismo</t>
  </si>
  <si>
    <t>Bacterias</t>
  </si>
  <si>
    <t>Iluminación (luz visible por exceso o deficiencia)</t>
  </si>
  <si>
    <t>Fibras</t>
  </si>
  <si>
    <t>Características de la organización del trabajo (comunicación, tecnología, organización del trabajo, demandas cualitativas y cuantitativas de la labor).</t>
  </si>
  <si>
    <t>Esfuerzo.</t>
  </si>
  <si>
    <t>Eléctrico (alta y baja tensión, estática).</t>
  </si>
  <si>
    <t>Terremoto</t>
  </si>
  <si>
    <t>Hongos</t>
  </si>
  <si>
    <t>Vibración (cuerpo entero, segmentada)</t>
  </si>
  <si>
    <t>Líquidos (nieblas y rocíos)</t>
  </si>
  <si>
    <t>Características del grupo social de trabajo (relaciones, cohesión, calidad de interacciones, trabajo en equipo).</t>
  </si>
  <si>
    <t>Movimiento repetitivo.</t>
  </si>
  <si>
    <t xml:space="preserve">Locativo (sistemas y medios de almacenamiento), superficies de trabajo (irregulares, deslizantes con diferencia del nivel), condiciones de orden  y aseo, ( caídas de objeto). </t>
  </si>
  <si>
    <t>Vendaval</t>
  </si>
  <si>
    <t>Ricketsias</t>
  </si>
  <si>
    <t>Temperaturas extremas (calor y frio)</t>
  </si>
  <si>
    <t>Gases y vapores</t>
  </si>
  <si>
    <t>Condiciones de la tarea (carga mental, contenido de la tarea, demandas emocionales, sistemas de control, definición de roles, monotonía, etc).</t>
  </si>
  <si>
    <t>Manipulación manual de cargas.</t>
  </si>
  <si>
    <t>Tecnológico (explosión, fuga, derrame, incendio).</t>
  </si>
  <si>
    <t>Inundación</t>
  </si>
  <si>
    <t>Parásitos</t>
  </si>
  <si>
    <t>Presión atmosférica (normal y ajustada)</t>
  </si>
  <si>
    <t>Humos metálicos no metálicos</t>
  </si>
  <si>
    <t>Interfase persona - tarea (conocimientos, habilidades en relación con la demanda de la tarea, iniciativa, autonomía y reconocimiento, identificación de la persona con la tarea y la organización).</t>
  </si>
  <si>
    <t>Accidentes de tránsito.</t>
  </si>
  <si>
    <t>Derrumbe</t>
  </si>
  <si>
    <t>Picaduras</t>
  </si>
  <si>
    <t>Radiaciones ionizantes (rayos x, gama, beta y alfa)</t>
  </si>
  <si>
    <t>Material partículado</t>
  </si>
  <si>
    <t>Jornada de trabajo (pausas, trabajo nocturno, rotación, horas extras, descansos).</t>
  </si>
  <si>
    <t>Públicos (robos, atracos, asaltos, atentados, de orden público, etc).</t>
  </si>
  <si>
    <t>Precipitaciones, (lluvias, granizadas, heladas)</t>
  </si>
  <si>
    <t>Mordeduras</t>
  </si>
  <si>
    <t>Radiaciones  no ionizantes (laser, ultravioleta infrarroja, radiofrecuencia, microondas)</t>
  </si>
  <si>
    <t>Trabajo en alturas.</t>
  </si>
  <si>
    <t>Fluidos o Excrementos</t>
  </si>
  <si>
    <t>Espacios confinados.</t>
  </si>
  <si>
    <t>* Tener en cuenta únicamente los peligros de fenómenos naturales que afectan  la seguridad y bienestar de las personas en el desarrollo de una actividad. En el Plan de Emergencia de cada empresa, se considerarán todos los fenómenos naturales que pudieran afectarla.</t>
  </si>
  <si>
    <t>MATRIZ DE IDENTIFICACIÓN DE RIESGOS Y PELIGROS</t>
  </si>
  <si>
    <t>Código: GCO-GTH -F010
Versión: 03
Vigencia: 21 de junio de 2024 
Caso HOLA: 53177</t>
  </si>
  <si>
    <t>SI</t>
  </si>
  <si>
    <t>Nombre profesional SST del Nivel Central / Referente SST Alcaldía Local: Andrea Johanna Suarez Maca</t>
  </si>
  <si>
    <t>Dependencia / Alcaldía Local de Fontibón</t>
  </si>
  <si>
    <t>Actividad Principal</t>
  </si>
  <si>
    <t>Sí – Decreto 1072/2015</t>
  </si>
  <si>
    <t>PRESTAR SERVICIOS DE APOYO TECNICO,LOGÍSTICO Y OPERATIVO A LAS FUNCIONES DE MANEJO DE INVENTARIOS Y ELEMENTOS ADQUIRIDOS POR EL FONDO DE DESARROLLO LOCAL DE FONTIBÓN</t>
  </si>
  <si>
    <t>PRESTAR SERVICIOS DE APOYO A LA GESTIÓN PARA DESARROLLAR ACTIVIDADES RELACIONADAS CON LA GESTIÓN AMBIENTAL DE ACUERDO CON LAS DIRECTRICES Y RESPONSABILIDADES TRAZADAS POR EL FONDO DE DESARROLLO LOCAL DE FONTIBÓN</t>
  </si>
  <si>
    <t>PRESTAR SERVICIOS DE APOYO A LA GESTION EN LAS TAREAS OPERATIVAS DE CARÁCTER ARCHIVÍSTICO DESARROLLADAS EN LA ALCALDÍA LOCAL PARA GARANTIZAR LA APLICACIÓN CORRECTA DE LOS PROCEDIMIENTOS TÉCNICOS</t>
  </si>
  <si>
    <t>PRESTAR SERVICIOS DE APOYO EN LAS ACTIVIDADES DE ACOMPAÑAMIENTO, CONTROL Y ORGANIZACIÓN LOGISTICA PARA LAS ACTIVIDADES Y ESTRATEGIAS GENERADAS POR LA ALCALDÍA LOCAL DE FONTIBON</t>
  </si>
  <si>
    <t>PRESTAR SERVICIOS DE APOYO TÉCNICO A LA ALCALDÍA LOCAL DE FONTIBÓN COMO MONITOR DEPORTIVO PARA LA FORMACIÓN DE LAS ESCUELAS DEPORTIVAS DE FONTIBÓN</t>
  </si>
  <si>
    <t>PRESTACIÓN DE SERVICIOS DE APOYO EN LA EJECUCIÓN DE ACTIVIDADES COMO RASTRILLERO Y/O AYUDANTE DE OBRA CIVIL, QUE CON LLEVEN AL MEJORAMIENTO Y ADECUACIÓN DEL ESPACIO PÚBLICO Y MALLA VIAL DE LA LOCALIDAD</t>
  </si>
  <si>
    <t>No Aplica</t>
  </si>
  <si>
    <t>Decreto 1072 de 2015</t>
  </si>
  <si>
    <t>PRESTAR SERVICIOS PROFESIONALES EN LOS PROYECTOS DE INVERSIÓN ORIENTADOS A LOS TEMAS DE EDUCACIÓN ADELANTADOS POR LA ALCALDÍA LOCAL DE FONTIBÓN</t>
  </si>
  <si>
    <t>PRESTAR SERVICIOS DE APOYO OPERATIVO PARA LAS ACTIVIDADES RELACIONADAS CON EL MANTENIMIENTO Y REPARACIONES MENORES DE LA SEDE Y DE APOYO OPERATIVO A LOS PROYECTOS DE LA ALCALDÍA LOCAL DE FONTIBÓN</t>
  </si>
  <si>
    <t>PRESTAR LOS SERVICIOS DE APOYO TECNICO PARA REALIZAR LAS LABORES DE ENTREGA Y RECIBO DE LAS COMUNICACIONES EMITIDAS O RECIBIDAS POR LA ALCALDÍA LOCAL DE FONTIBÓN</t>
  </si>
  <si>
    <t>PRESTAR SERVICIOS DE APOYO A LA GESTIÓN COMO AUXILIAR ADMINISTRATIVO Y OPERATIVO PARA EL DESARROLLO DE LOS ACUERDOS CIUDADANOS PARA EL ESPACIO PÚBLICO ADELANTADOS POR LA ALCALDÍA DE FONTIBÓN</t>
  </si>
  <si>
    <t xml:space="preserve">Accidentes de tránsito graves o fatales, Lesiones graves o incapacitantes, Daños a la propiedad o al medio ambiente. </t>
  </si>
  <si>
    <t>Casco,Gafas con lente Oscuro, Botas punta de acero, Overol.</t>
  </si>
  <si>
    <t>Trastorno musculoesquelético.</t>
  </si>
  <si>
    <t>Enfermedad respiratoria, Alergias, lesiones.</t>
  </si>
  <si>
    <t>Gafas con lente oscuro, Careta,Tapabocas,  Guantes de Vaqueta, Botas punta de acero.</t>
  </si>
  <si>
    <t>Pausas activas, Capacitaciones y entrenamiento en manejo del Estrés, capacitaciones en resolución de conflictos.</t>
  </si>
  <si>
    <t>Golpes, estrés, aglomeraciones</t>
  </si>
  <si>
    <t xml:space="preserve">Planificación previa, pausas, Capacitaciones y entrenamiento en manejo del estrés y técnicas de trabajo seguro. </t>
  </si>
  <si>
    <t>Casco de seguridad, Gafas con lente oscuro, Protector auditivo, Tapabocas, Guantes de Carnaza,  Guantes recubiertos de nitrilo NTC 2190, Overol, Botas de punta de acero.</t>
  </si>
  <si>
    <t xml:space="preserve">Riesgo Público( Violencia, robos), Carga emocional, </t>
  </si>
  <si>
    <t>Lesiones, accidentes, exposición a agresiones, Ansiedad, desgaste emocional, desmotivación</t>
  </si>
  <si>
    <t>Espacios públicos inseguros, Espacios institucionales, Vía pública / zonas vulnerables</t>
  </si>
  <si>
    <t>Agresión grave, Estrés</t>
  </si>
  <si>
    <t>Riesgo social por exposición a situaciones de violencia, levantamiento de cambuches de habitantes de calle, Llantación, manejo de Manifestaciones, recuperación de espacio público, Aglomeraciones, apoyo logístico en ferias, Monitoreo, entornos escolares seguros, patrullaje mixto, acompañamiento y apoyo a actividades de la alcaldía y las que sean requeridas</t>
  </si>
  <si>
    <t xml:space="preserve">Sí – Decreto 1072/2015, Resolución 804 de 1995, Norma Técnica Colombiana NTC 5254, Resolución 666 de 2020 </t>
  </si>
  <si>
    <t>Estrés, desgaste mental, ansiedad, burnout</t>
  </si>
  <si>
    <t>Señalización, rutas seguras</t>
  </si>
  <si>
    <t>Por consecuencia</t>
  </si>
  <si>
    <t>Estrés, amenazas, lesiones, errores procesales</t>
  </si>
  <si>
    <t>Coordinación con entes judiciales, protocolos de entrega, acompañamiento institucional</t>
  </si>
  <si>
    <t xml:space="preserve">ADMINISTRATIVO Y OPERATIVO </t>
  </si>
  <si>
    <t>LOGÍSTICO Y OPERATIVO</t>
  </si>
  <si>
    <t>ALCALDÍA LOCAL DE FONTIBÓN SEDE PRINCIPAL- INSPECCIONES - BODEGA</t>
  </si>
  <si>
    <t xml:space="preserve">ALCALDÍA LOCAL DE FONTIBÓN INSPECCIONES </t>
  </si>
  <si>
    <t>ADMINISTRATIVO, LOGÍSTICO Y OPERATIVO</t>
  </si>
  <si>
    <t>Sistema de alerta de colisión, Camara de Visión trasera, GPS</t>
  </si>
  <si>
    <t>Alta exposición a presión laboral, toma de decisiones críticas, gestión pública en campo</t>
  </si>
  <si>
    <t>Capacitación manejo de estrés, pausas activas, acompañamiento</t>
  </si>
  <si>
    <t>Capacitación en manejo de conflictos y autocontrol</t>
  </si>
  <si>
    <t>Sí –  Decreto 1072 de 2015, Resolución 2400/1979, GTC 45:2012, NTC -ISO 14001</t>
  </si>
  <si>
    <t>Zonas delimitadas para público y operación, pasillos y salidas libres</t>
  </si>
  <si>
    <r>
      <t xml:space="preserve">DESPACHO:  </t>
    </r>
    <r>
      <rPr>
        <b/>
        <sz val="6"/>
        <rFont val="Arial"/>
        <family val="2"/>
      </rPr>
      <t>ALCALDE LOCAL 030-05</t>
    </r>
  </si>
  <si>
    <t>Señalización de obra, Uso de herramientas en buen estado</t>
  </si>
  <si>
    <t>Capacitación en manejo de conflictos, protocolos de autoprotección, comunicación permanente con su supervisor.</t>
  </si>
  <si>
    <t>Turnos y rotaciones, acompañamiento policial, rutas planificadas, hoja de ruta y check-in.</t>
  </si>
  <si>
    <t>Lumbalgias, contusiones, fracturas.</t>
  </si>
  <si>
    <t>Coordinación interinstitucional, Capacitación en manejo de conflictos.</t>
  </si>
  <si>
    <t>Capacitación en manejo de conflictos.</t>
  </si>
  <si>
    <t>Itinerarios claros, acompañamiento institucional en eventos de riesgo, rotación de personal entre coberturas.</t>
  </si>
  <si>
    <t>Atención y manejo de casos de hostigamiento escolar, violencia intrafamiliar, violencia sexual: exposición a historias traumáticas y contacto con víctimas.</t>
  </si>
  <si>
    <t xml:space="preserve">Exposición a testimonios traumáticos, carga emocional / exposición a violencia, </t>
  </si>
  <si>
    <t>Transtornos de ansiedad o depresión, Estrés postraumático, desgaste emocional.</t>
  </si>
  <si>
    <t>Entornos de atención confidenciales y seguros, apoyo interdisciplinario (psicólogo, trabajador social, jurídico).</t>
  </si>
  <si>
    <t xml:space="preserve">Planificación previa, pausas activas, Capacitaciones y entrenamiento en manejo del estrés y técnicas de trabajo seguro. </t>
  </si>
  <si>
    <t xml:space="preserve"> Capacitaciones y entrenamiento en manejo del estrés y técnicas de trabajo seguro. </t>
  </si>
  <si>
    <t>Lumbalgias, golpes, fracturas, hernias, lesiones, caidas del mismo nivel.</t>
  </si>
  <si>
    <t>Plan estratégico de seguridad vial (PESV), pausas activas, protocolos de operación segura, controles de velocidad, Politica de no alcohol y sustancias psicoactivas, Monitoreo de velocidad, Inspección vehiculos regulares, gestión de fatiga y estrés.</t>
  </si>
  <si>
    <t>Jornadas con pausas Activas, límites de carga de trabajo, políticas de desconexión digital, rotación de tareas para evitar monotonía.</t>
  </si>
  <si>
    <r>
      <t>1.</t>
    </r>
    <r>
      <rPr>
        <b/>
        <sz val="6"/>
        <rFont val="Arial"/>
        <family val="2"/>
      </rPr>
      <t xml:space="preserve"> ADMINISTRACIÓN LOCAL</t>
    </r>
    <r>
      <rPr>
        <sz val="6"/>
        <rFont val="Arial"/>
        <family val="2"/>
      </rPr>
      <t xml:space="preserve">: DIRIGIR LA ACCIÓN ADMINISTRATIVA, ASEGURANDO EL CUMPLIMIENTO DE LAS FUNCIONES Y LA PRESTACIÓN DE LOS SERVICIOS A SU CARGO.
2. </t>
    </r>
    <r>
      <rPr>
        <b/>
        <sz val="6"/>
        <rFont val="Arial"/>
        <family val="2"/>
      </rPr>
      <t xml:space="preserve">ORDEN PÚBLICO: </t>
    </r>
    <r>
      <rPr>
        <sz val="6"/>
        <rFont val="Arial"/>
        <family val="2"/>
      </rPr>
      <t xml:space="preserve">CONSERVAR EL ORDEN PÚBLICO EN LA LOCALIDAD, GARANTIZANDO LA SEGURIDAD Y CONVIVENCIA CIUDADANA.
3. </t>
    </r>
    <r>
      <rPr>
        <b/>
        <sz val="6"/>
        <rFont val="Arial"/>
        <family val="2"/>
      </rPr>
      <t xml:space="preserve">DESARROLLO ECONÓMICO Y SOCIAL: </t>
    </r>
    <r>
      <rPr>
        <sz val="6"/>
        <rFont val="Arial"/>
        <family val="2"/>
      </rPr>
      <t xml:space="preserve">PRESENTAR PROYECTOS DE ACUERDO SOBRE PLANES Y PROGRAMAS DE DESARROLLO ECONÓMICO Y SOCIAL, PROMOVIENDO EL BIENESTAR Y LA CALIDAD DE VIDA DE LOS CIUDADANOS.
4. </t>
    </r>
    <r>
      <rPr>
        <b/>
        <sz val="6"/>
        <rFont val="Arial"/>
        <family val="2"/>
      </rPr>
      <t>REPRESENTACIÓN JUDICIAL Y EXTRAJUDICIAL</t>
    </r>
    <r>
      <rPr>
        <sz val="6"/>
        <rFont val="Arial"/>
        <family val="2"/>
      </rPr>
      <t xml:space="preserve">: REPRESENTAR A LA LOCALIDAD JUDICIAL Y EXTRAJUDICIALMENTE, DEFENDIENDO SUS INTERESES Y DERECHOS.
5. </t>
    </r>
    <r>
      <rPr>
        <b/>
        <sz val="6"/>
        <rFont val="Arial"/>
        <family val="2"/>
      </rPr>
      <t>GESTIÓN DE RECURSOS:</t>
    </r>
    <r>
      <rPr>
        <sz val="6"/>
        <rFont val="Arial"/>
        <family val="2"/>
      </rPr>
      <t xml:space="preserve"> GESTIONAR LOS RECURSOS DE LA LOCALIDAD, ASEGURANDO SU USO EFICIENTE Y TRANSPARENTE.</t>
    </r>
  </si>
  <si>
    <t>No se evidencia</t>
  </si>
  <si>
    <t xml:space="preserve">Psicosocial </t>
  </si>
  <si>
    <t xml:space="preserve">Ejecucion continua y repetida de una misma accion o grupo de acciones durante un periodo de prolongado </t>
  </si>
  <si>
    <t xml:space="preserve">Lumbalgias, dorsalgias </t>
  </si>
  <si>
    <r>
      <t xml:space="preserve">ÁREA DE PLANEACIÓN:                                                                                                             </t>
    </r>
    <r>
      <rPr>
        <b/>
        <sz val="6"/>
        <rFont val="Arial"/>
        <family val="2"/>
      </rPr>
      <t xml:space="preserve"> INFRAESTRUCTURA</t>
    </r>
  </si>
  <si>
    <r>
      <t>ÁREA DE PLANEACIÓN:</t>
    </r>
    <r>
      <rPr>
        <b/>
        <sz val="6"/>
        <rFont val="Arial"/>
        <family val="2"/>
      </rPr>
      <t xml:space="preserve">                                                                                                                               DEPORTES</t>
    </r>
  </si>
  <si>
    <r>
      <t xml:space="preserve">ÁREA DE PLANEACIÓN:                                                                        </t>
    </r>
    <r>
      <rPr>
        <b/>
        <sz val="6"/>
        <rFont val="Arial"/>
        <family val="2"/>
      </rPr>
      <t>CULTURA</t>
    </r>
    <r>
      <rPr>
        <sz val="6"/>
        <rFont val="Arial"/>
        <family val="2"/>
      </rPr>
      <t xml:space="preserve"> </t>
    </r>
  </si>
  <si>
    <t>ALCALDÍA LOCAL DE FONTIBÓN       SEDE  PRINCIPAL</t>
  </si>
  <si>
    <r>
      <t xml:space="preserve">ÁREA DE PLANEACIÓN:                                                     </t>
    </r>
    <r>
      <rPr>
        <b/>
        <sz val="6"/>
        <rFont val="Arial"/>
        <family val="2"/>
      </rPr>
      <t>AMBIENTE</t>
    </r>
  </si>
  <si>
    <r>
      <t xml:space="preserve">ÁREA DE GESTIÓN DEL DESARROLLO LOCAL:                                        </t>
    </r>
    <r>
      <rPr>
        <b/>
        <sz val="6"/>
        <rFont val="Arial"/>
        <family val="2"/>
      </rPr>
      <t xml:space="preserve"> ARCHIVO </t>
    </r>
  </si>
  <si>
    <t>ALCALDÍA LOCAL DE FONTIBÓN                                                                           SEDE  PRINCIPAL</t>
  </si>
  <si>
    <t>ALCALDÍA LOCAL DE FONTIBÓN                                                                    SEDE PRINCIPAL</t>
  </si>
  <si>
    <t>ALCALDÍA LOCAL DE FONTIBÓN                                                                   SEDE PRINCIPAL</t>
  </si>
  <si>
    <t xml:space="preserve">ALCALDÍA LOCAL DE FONTIBÓN                                                                                              SEDE PRINCIPAL - BODEGA   </t>
  </si>
  <si>
    <r>
      <t xml:space="preserve">ÁREA DE PLANEACIÓN:                                                                                                                                              </t>
    </r>
    <r>
      <rPr>
        <b/>
        <sz val="6"/>
        <color theme="1"/>
        <rFont val="Arial"/>
        <family val="2"/>
      </rPr>
      <t>RIESGOS</t>
    </r>
  </si>
  <si>
    <t>ALCALDÍA LOCAL DE FONTIBÓN                                                   SEDE PRINCIPAL</t>
  </si>
  <si>
    <r>
      <t>ÁREA DE PLANEACIÓN:</t>
    </r>
    <r>
      <rPr>
        <b/>
        <sz val="6"/>
        <rFont val="Arial"/>
        <family val="2"/>
      </rPr>
      <t xml:space="preserve">                                                               EDUCACIÓN</t>
    </r>
  </si>
  <si>
    <t>ALCALDÍA LOCAL DE FONTIBÓN                                                                                                                              SEDE  PRINCIPAL</t>
  </si>
  <si>
    <r>
      <t xml:space="preserve">ÁREA DE GESTIÓN DEL DESARROLLO LOCAL:                                                                                                  </t>
    </r>
    <r>
      <rPr>
        <b/>
        <sz val="6"/>
        <rFont val="Arial"/>
        <family val="2"/>
      </rPr>
      <t>TODEROS Y/O  MANTENIMIENTO</t>
    </r>
  </si>
  <si>
    <t>ALCALDÍA LOCAL DE FONTIBÓN                                                                                                                                                                            SEDE  PRINCIPAL</t>
  </si>
  <si>
    <t>ALCALDÍA LOCAL DE FONTIBÓN                                                                                                                                                                     SEDE PRINCIPAL</t>
  </si>
  <si>
    <r>
      <t>ÁREA DE GESTIÓN DEL DESARROLLO LOCAL:</t>
    </r>
    <r>
      <rPr>
        <b/>
        <sz val="6"/>
        <rFont val="Arial"/>
        <family val="2"/>
      </rPr>
      <t xml:space="preserve">                                                                                                                 NOTIFICADORES</t>
    </r>
  </si>
  <si>
    <t>ALCALDÍA LOCAL DE FONTIBÓN                                                           SEDE  PRINCIPAL</t>
  </si>
  <si>
    <r>
      <t xml:space="preserve">ÁREA DE GESTIÓN POLICIVA Y JURÍDICA:                                                                                  </t>
    </r>
    <r>
      <rPr>
        <b/>
        <sz val="6"/>
        <rFont val="Arial"/>
        <family val="2"/>
      </rPr>
      <t>INSPECCIÓN  DE POLÍCIA</t>
    </r>
  </si>
  <si>
    <r>
      <t xml:space="preserve">ÁREA DE GESTIÓN POLICIVA Y JURÍDICA:                                                                                         </t>
    </r>
    <r>
      <rPr>
        <b/>
        <sz val="6"/>
        <rFont val="Arial"/>
        <family val="2"/>
      </rPr>
      <t>DESPACHOS  COMISORIOS</t>
    </r>
  </si>
  <si>
    <r>
      <t xml:space="preserve">ÁREA DE GESTIÓN DEL DESARROLLO LOCAL: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rFont val="Arial"/>
        <family val="2"/>
      </rPr>
      <t>CONDUCTORES VEHICULOS LIBIANOS Y MAQUINARIA AMARILLA.</t>
    </r>
  </si>
  <si>
    <r>
      <t xml:space="preserve">ÁREA DE PLANEACIÓN:                                                                                                                </t>
    </r>
    <r>
      <rPr>
        <b/>
        <sz val="6"/>
        <rFont val="Arial"/>
        <family val="2"/>
      </rPr>
      <t xml:space="preserve">VICTIMAS </t>
    </r>
  </si>
  <si>
    <t>Estrés laboral, sobrecarga mental, tensión con comunidad</t>
  </si>
  <si>
    <t>Fatiga, ansiedad, cefalea, insomnio</t>
  </si>
  <si>
    <t>Acompañamiento psicológico institucional</t>
  </si>
  <si>
    <t>Capacitación en liderazgo saludable, manejo del estrés, delegación de funciones</t>
  </si>
  <si>
    <t>Trastornos de salud mental, fatiga</t>
  </si>
  <si>
    <t>Sí – Resolución 2646/2008, Resolución 2404 de 2019.</t>
  </si>
  <si>
    <t>Exposición a radiación solar, ruido o temperatura durante actos públicos</t>
  </si>
  <si>
    <t>Radiación UV, temperatura, ruido</t>
  </si>
  <si>
    <t>Insolación, cefalea, irritación ocular, estrés térmico</t>
  </si>
  <si>
    <t>Deshidratación o fatiga térmica</t>
  </si>
  <si>
    <t>Sí. Decreto 1072 de 2015</t>
  </si>
  <si>
    <t>Exposición a jornadas prolongadas, desplazamientos continuos y posturas mantenidas</t>
  </si>
  <si>
    <t>Carga estática, trabajo prolongado en posición sedente</t>
  </si>
  <si>
    <t>Fatiga muscular, dolor lumbar, rigidez cervical</t>
  </si>
  <si>
    <t>Capacitación en higiene postural y pausas activas</t>
  </si>
  <si>
    <t>Lumbalgias o fatiga muscular</t>
  </si>
  <si>
    <t>Programa de pausas y rotación</t>
  </si>
  <si>
    <t>Sí. Resolución 2400 de 1979, Decreto 1072 de 2015</t>
  </si>
  <si>
    <t>Gorra tipo casco/seguridad,  chaqueta para frio</t>
  </si>
  <si>
    <t>Riesgo de agresiones verbales o físicas por parte del público en eventos</t>
  </si>
  <si>
    <t>Agresiones, disturbios, alteración del orden</t>
  </si>
  <si>
    <t>Golpes, contusiones, estrés postraumático</t>
  </si>
  <si>
    <t>Presencia policial en actos públicos</t>
  </si>
  <si>
    <t>Capacitación en manejo de conflictos y control emocional</t>
  </si>
  <si>
    <t>Lesiones físicas y psicológicas</t>
  </si>
  <si>
    <r>
      <t>Sí.</t>
    </r>
    <r>
      <rPr>
        <sz val="6"/>
        <rFont val="Arial"/>
        <family val="2"/>
      </rPr>
      <t xml:space="preserve"> Ley 1801 de 2016, Ley 1562 de 2012</t>
    </r>
  </si>
  <si>
    <t>ALCALDÍA LOCAL DE FONTIBÓN                                                                                                                                                     SEDE  PRINCIPAL</t>
  </si>
  <si>
    <t>Confrontación con comerciantes/vendedores (conflictos)</t>
  </si>
  <si>
    <t>Agresiones verbales/hostilidad</t>
  </si>
  <si>
    <t>Estrés, ansiedad, riesgo de agresión</t>
  </si>
  <si>
    <t>Acompañamiento institucional y policíal.</t>
  </si>
  <si>
    <t>Exposición a la intemperie (sol/lluvia) en operativo</t>
  </si>
  <si>
    <t>Radiación UV, temperatura extrema</t>
  </si>
  <si>
    <t>Insolación, deshidratación, hipotermia</t>
  </si>
  <si>
    <t>Capacitaciones en autocuidado ambiental y primeros auxilios por calor.</t>
  </si>
  <si>
    <r>
      <t xml:space="preserve">ÁREA DE GESTIÓN POLICIVA Y JURÍDICA:                                                                 </t>
    </r>
    <r>
      <rPr>
        <b/>
        <sz val="6"/>
        <rFont val="Arial"/>
        <family val="2"/>
      </rPr>
      <t>ESPACIO PÚBLICO</t>
    </r>
  </si>
  <si>
    <t>Gorra tipo casco/seguridad, Gafas de lente Oscuro, Protector auditivo, Mascarilla N95, Tapabocas, Guantes recubiertos de Nitrilo (NTC 2190) y guantes de carnaza, Chaqueta Institucional (hipotermia), Botas punta de acero.</t>
  </si>
  <si>
    <t>Deshidratación/agotamiento</t>
  </si>
  <si>
    <t>Sí - Decreto1072/2015</t>
  </si>
  <si>
    <t>Sí - Ley 1801/2016, Resolución 2646/2008, Decreto 1072/2015</t>
  </si>
  <si>
    <t>Caídas y tropiezos en vía pública</t>
  </si>
  <si>
    <t>Seguridad</t>
  </si>
  <si>
    <t>Tropiezos, superficies irregulares</t>
  </si>
  <si>
    <t>Contusiones, fracturas</t>
  </si>
  <si>
    <t>Lesión física</t>
  </si>
  <si>
    <t>Sí — Ley1562/2012</t>
  </si>
  <si>
    <t xml:space="preserve">Capacitación en identificación de peligros y autocuidado </t>
  </si>
  <si>
    <t>Capacitación en identificación de peligros y autocuidado</t>
  </si>
  <si>
    <t>Lesiones físicas, alteraciones psicológicas, incapacidades</t>
  </si>
  <si>
    <t>Manipulación manual de cargas (levantamiento/traslado)</t>
  </si>
  <si>
    <t>Levantamiento, arrastre, posturas forzadas</t>
  </si>
  <si>
    <t>Lumbalgia, hernia, esguinces, fatiga muscular</t>
  </si>
  <si>
    <t>Pasillos despejados y superficies antideslizantes</t>
  </si>
  <si>
    <t>Lesiones músculo-esqueléticas y ausentismo</t>
  </si>
  <si>
    <t>Sí - Decreto 1072/2015</t>
  </si>
  <si>
    <t>Capacitaciones: técnicas de levantamiento seguro, Ergonomia</t>
  </si>
  <si>
    <t>Capacitaciones: técnicas de levantamiento seguro, Ergomomia.</t>
  </si>
  <si>
    <t>Exposición a productos químicos almacenados (derrame/evaporación)</t>
  </si>
  <si>
    <t>Productos de limpieza, combustibles, solventes</t>
  </si>
  <si>
    <r>
      <t>ÁREA DE GESTIÓN DEL DESARROLLO LOCAL:</t>
    </r>
    <r>
      <rPr>
        <b/>
        <sz val="6"/>
        <rFont val="Arial"/>
        <family val="2"/>
      </rPr>
      <t xml:space="preserve">                                                             ALMACEN</t>
    </r>
  </si>
  <si>
    <t>Irritación ocular/respi., dermatitis, intoxicación</t>
  </si>
  <si>
    <t xml:space="preserve">Irritación ocular/respi., dermatitis, intoxicación, </t>
  </si>
  <si>
    <t>Almacenamiento separado por compatibilidad, ventilación</t>
  </si>
  <si>
    <t>Capacitación: Manejo de derrames y peligros químicos</t>
  </si>
  <si>
    <t>Sí — Resolución 2400/1979; Decreto 1072/2015</t>
  </si>
  <si>
    <t>Trabajos de campo y muestreos con exposición a polvo, sílice o material particulado</t>
  </si>
  <si>
    <t>Generación de polvo en suelos/obras, sílice respirable</t>
  </si>
  <si>
    <t>Irritación respiratoria, neumoconiosis a largo plazo</t>
  </si>
  <si>
    <t>Humectación y barreras temporales</t>
  </si>
  <si>
    <t>Capacitación de uso de EPP, manipulación segura de residuos</t>
  </si>
  <si>
    <t>Capacitación de uso de EPP,  manipulación segura de residuos</t>
  </si>
  <si>
    <t>Intervenciones en cuerpos de agua o zonas húmedas con riesgo de vectores (mosquitos, roedores)</t>
  </si>
  <si>
    <t>Exposición a vectores y agentes transmisibles</t>
  </si>
  <si>
    <t>Enfermedades vectoriales (dengue, leptospirosis), picaduras, infecciones</t>
  </si>
  <si>
    <t>Evaluación previa de zona y planificación de control vectorial</t>
  </si>
  <si>
    <t>Capacitaciones: control de vectores, uso de EPP</t>
  </si>
  <si>
    <t>Brotes sanitarios y enfermedad en el personal</t>
  </si>
  <si>
    <t>Botas impermeables, guantes, mascarilla N95</t>
  </si>
  <si>
    <t>Confrontación  (conflictos) en acompañamiento a operativos.</t>
  </si>
  <si>
    <t>Acompañamiento institucional y policíala necesidad.</t>
  </si>
  <si>
    <t>Sí- Decreto 1072/2015</t>
  </si>
  <si>
    <t>Manipulación repetitiva de documentos y trabajo prolongado en computador</t>
  </si>
  <si>
    <t>Movimientos repetitivos, postura estática frente a pantalla</t>
  </si>
  <si>
    <t>Tendinitis, cervicalgia, lumbalgia, fatiga visual</t>
  </si>
  <si>
    <t>Capacitaciones: ergonomía, pausas activas, higiene visual</t>
  </si>
  <si>
    <t>Trastornos músculo-esqueléticos.</t>
  </si>
  <si>
    <t>Si - Decreto 1072 de 2015</t>
  </si>
  <si>
    <t>Adecuación ergonómica del mobiliario (parcial)</t>
  </si>
  <si>
    <t>Exposición a polvo, moho o biodeterioro en documentos antiguos</t>
  </si>
  <si>
    <t>Partículas, esporas de hongos, material deteriorado</t>
  </si>
  <si>
    <t>Alergias respiratorias, irritación ocular, problemas cutáneos</t>
  </si>
  <si>
    <t xml:space="preserve"> Procedimiento SOL - Seguridad, Orden y Limpieza,control de humedad.</t>
  </si>
  <si>
    <t>Capacitaciones: manipulación segura de material deteriorado, higiene y medidas de restauración básica</t>
  </si>
  <si>
    <t>Enfermedades respiratorias ocupacionales y alergias crónicas</t>
  </si>
  <si>
    <t>Sí -  Decreto 1072/2015</t>
  </si>
  <si>
    <t>Tapabocas, guantes de algodón o nitrilo, gafas de seguridad, Bata.</t>
  </si>
  <si>
    <t>Gestión de público y control de aforo en eventos culturales</t>
  </si>
  <si>
    <t>Aglomeraciones, pánico.</t>
  </si>
  <si>
    <t xml:space="preserve">Capacitacion en manejo de estrés, manejo de multitudes </t>
  </si>
  <si>
    <t>Crisis nerviosa, Lesiones masivas.</t>
  </si>
  <si>
    <t>Riesgo psicosocial por presión de cumplimiento de entregables y jornadas extensas en temporadas de eventos.</t>
  </si>
  <si>
    <t>Estrés laboral, agotamiento emocional</t>
  </si>
  <si>
    <t>Burnout, ansiedad, disminución del rendimiento</t>
  </si>
  <si>
    <t>Espacios de descanso y apoyo en sitio durante eventos</t>
  </si>
  <si>
    <t>Capacitaciones: manejo del estrés, resiliencia y gestión del tiempo</t>
  </si>
  <si>
    <t>Deterioro de la salud mental y aumento del ausentismo</t>
  </si>
  <si>
    <t>Sí - Resolución 2646/2008; Decreto 1072/2015</t>
  </si>
  <si>
    <t>Actividades deportivas en campo (exposición solar prolongada)</t>
  </si>
  <si>
    <t>Radiación solar, calor ambiental</t>
  </si>
  <si>
    <t>Deshidratación, quemaduras, insolación, fatiga térmica</t>
  </si>
  <si>
    <t>Áreas de sombra y suministro de agua</t>
  </si>
  <si>
    <t>Capacitaciones: hidratación, prevención de insolación, autocuidado térmico</t>
  </si>
  <si>
    <t>Golpe de calor, lesiones cutáneas</t>
  </si>
  <si>
    <t>Sí - Resolución 2400/1979, Decreto 1072/2015</t>
  </si>
  <si>
    <t>Cronogramas con pausas de hidratación</t>
  </si>
  <si>
    <t>Supervisión de entrenamientos o eventos con riesgo de caídas y golpes</t>
  </si>
  <si>
    <t>Golpes, caídas desde el mismo nivel, contacto con superficies duras.</t>
  </si>
  <si>
    <t>Fracturas, esguinces, contusiones</t>
  </si>
  <si>
    <t>Delimitación de zonas de juego y exclusión del público.</t>
  </si>
  <si>
    <t>Lesiones físicas graves</t>
  </si>
  <si>
    <t>Capacitaciones: primeros auxilios, (Primer respondiente)</t>
  </si>
  <si>
    <t>Estrés ocupacional por alta demanda en temporadas deportivas o eventos simultáneos</t>
  </si>
  <si>
    <t>Sobrecarga laboral, presión por resultados</t>
  </si>
  <si>
    <t>Cansancio, irritabilidad, estrés crónico</t>
  </si>
  <si>
    <t>Pausas programadas</t>
  </si>
  <si>
    <t>Capacitaciones: manejo del estrés.</t>
  </si>
  <si>
    <t>Trastornos emocionales, ausentismo, bajo desempeño</t>
  </si>
  <si>
    <t>Sí - Resolución 2646/2008, Decreto 1072/2015</t>
  </si>
  <si>
    <t>Golpes por caída de materiales</t>
  </si>
  <si>
    <t>Contusiones, fracturas, aplastamientos</t>
  </si>
  <si>
    <t>Zonas de carga delimitadas y puntos de maniobra despejados</t>
  </si>
  <si>
    <t>Lesiones traumáticas o herida leves, Trastorno Músculoesquelético</t>
  </si>
  <si>
    <t>Capacitación en  técnicas de trabajo seguro( Levantamiento seguro)</t>
  </si>
  <si>
    <t>Uso de herramientas manuales y eléctricas (sierras, taladros, amoladoras)</t>
  </si>
  <si>
    <t>Golpes, caídas distinto nivel,  riesgo de caída de objetos.</t>
  </si>
  <si>
    <t xml:space="preserve"> Cortes profundos, amputaciones parciales, lesiones oculares</t>
  </si>
  <si>
    <t>Cortes,  proyección de partículas, trauma, fractura, Golpe.</t>
  </si>
  <si>
    <t>Capacitaciones: uso seguro de herramientas, bloqueo/etiquetado</t>
  </si>
  <si>
    <t>Lesiones que requieran atención médica o incapacidad</t>
  </si>
  <si>
    <t>Movimiento repetitivo, Posturas (prolongada, mantenida, forzada, antigravitacional)</t>
  </si>
  <si>
    <t>Implementar programa de DME</t>
  </si>
  <si>
    <t>Capacitaciones: uso seguro de herramientas.</t>
  </si>
  <si>
    <t>Trastorno Músculoesquelético</t>
  </si>
  <si>
    <t>Capacitación: Prevención de trastornos por movimientos repetitivos, Pausas Activas.</t>
  </si>
  <si>
    <t>ALCALDÍA LOCAL DE FONTIBÓN                                                                                                                                           SEDE PRINCIPAL</t>
  </si>
  <si>
    <t>Confrontación o agresión por parte de terceros durante operativos en terreno</t>
  </si>
  <si>
    <t>Agresiones verbales y físicas, amenazas</t>
  </si>
  <si>
    <t>Lesiones físicas, estrés agudo, trauma psicológico</t>
  </si>
  <si>
    <t>Trabajo en parejas/equipos y, cuando procede, acompañamiento policial</t>
  </si>
  <si>
    <t>Lesiones físicas, consecuencias psicosociales (TEPT, ansiedad)</t>
  </si>
  <si>
    <t>Sí - Ley 1801/2016; Decreto 1072/2015; Resol.2646/2008</t>
  </si>
  <si>
    <t>Gorra tipo casco/seguridad,  chaqueta para frio.</t>
  </si>
  <si>
    <t>Estrés operacional por jornadas extensas y toma rápida de decisiones en calle</t>
  </si>
  <si>
    <t>Sobrecarga mental, fatiga por turnos largos</t>
  </si>
  <si>
    <t>Burnout, errores en procedimiento, disminución del desempeño</t>
  </si>
  <si>
    <t>Presencia de puntos de apoyo y relevo para personal en terreno</t>
  </si>
  <si>
    <t>Capacitaciones: manejo del estrés, toma de decisiones bajo presión, autocuidado</t>
  </si>
  <si>
    <t>Errores operativos, deterioro de salud mental, ausentismo</t>
  </si>
  <si>
    <t>Sí - Resol.2646/2008; Decreto 1072/2015</t>
  </si>
  <si>
    <t>Exposición a riesgos ambientales (polvo, lluvia, calor) durante inspecciones de campo</t>
  </si>
  <si>
    <t>Polvo respirable, hipotermia/insolación, humedad</t>
  </si>
  <si>
    <t>Irritación respiratoria, infecciones respiratorias, agotamiento</t>
  </si>
  <si>
    <t>Puntos de apoyo con sombra y reposo; vehículos con protección</t>
  </si>
  <si>
    <t>Capacitaciones: autocuidado en campo, hidratación, reconocimiento de signos de agotamiento</t>
  </si>
  <si>
    <t>Disminución de capacidad operativa, enfermedades agudas</t>
  </si>
  <si>
    <t>Riesgo biológico por contacto con residuos, animales o material contaminado en la inspección</t>
  </si>
  <si>
    <t>Contacto con fluidos, vectores o residuos contaminados</t>
  </si>
  <si>
    <t>Infecciones, zoonosis, dermatitis</t>
  </si>
  <si>
    <t>Contenedores y dispositivos de recolección seguros en sitio</t>
  </si>
  <si>
    <t>Capacitaciones: bioseguridad básica, manejo de residuos y protocolo de notificación</t>
  </si>
  <si>
    <t>Enfermedad infecciosa y necesidad de atención médica</t>
  </si>
  <si>
    <t>Guantes desechables, mascarilla quirúrgica, según riesgo, gafas de protección.</t>
  </si>
  <si>
    <t>Riesgo vial en desplazamientos (peatonal, bicicleta, moto o vehículo institucional)</t>
  </si>
  <si>
    <t>Accidentes de tránsito, atropellos, caídas</t>
  </si>
  <si>
    <t>Fracturas, traumatismos graves, fallecimiento</t>
  </si>
  <si>
    <t>Uso de vehículos institucionales y revisión mecánica periódica</t>
  </si>
  <si>
    <t>Capacitaciones: seguridad vial, primeros auxilios básicos</t>
  </si>
  <si>
    <t>Lesión grave o muerte; pérdida de la capacidad operativa</t>
  </si>
  <si>
    <t>Sí - Ley 1503/2011, Decreto 1072/2015</t>
  </si>
  <si>
    <t>Montaje y desmontaje de carpas, tarimas y estructuras temporales</t>
  </si>
  <si>
    <t>Caída de estructuras, caída de objetos.</t>
  </si>
  <si>
    <t>Caidas,fracturas, contusiones.</t>
  </si>
  <si>
    <t>Delimitación de zona de montaje y verificación previa</t>
  </si>
  <si>
    <t>Capacitaciones: montaje seguro, manejo de cargas, uso de herramientas</t>
  </si>
  <si>
    <t>Manipulación manual de cargas (levantamiento y trasporte manual)</t>
  </si>
  <si>
    <t>Sobreesfuerzo, posturas forzadas, levantamiento inadecuado</t>
  </si>
  <si>
    <t>Lumbalgias, hernias, lesiones músculo-esqueléticas</t>
  </si>
  <si>
    <t>Pasillos despejados, áreas de maniobra definidas</t>
  </si>
  <si>
    <t>Capacitaciones: levantamiento seguro y ergonomía</t>
  </si>
  <si>
    <t>Incapacidad temporal, reducción de productividad</t>
  </si>
  <si>
    <t>Caídas al mismo nivel por pisos resbaladizos o desniveles en zonas de carga/descarga</t>
  </si>
  <si>
    <t>Superficies mojadas,obstáculos</t>
  </si>
  <si>
    <t>Esguinces, contusiones, fracturas</t>
  </si>
  <si>
    <t>Capacitaciones: identificación de riesgos, limpieza segura y orden</t>
  </si>
  <si>
    <t>Lesiones leves a graves, días de incapacidad</t>
  </si>
  <si>
    <t>Manipulación y entrega en puntos de distribución con riesgo de inseguridad (hurtos/agresiones)</t>
  </si>
  <si>
    <t>Robos, agresiones durante la entrega</t>
  </si>
  <si>
    <t>Lesiones, pérdida de elementos, trauma psicológico</t>
  </si>
  <si>
    <t>Coordinación con seguridad local y uso de rutas establecidas</t>
  </si>
  <si>
    <t>Capacitaciones: protocolos de seguridad, reporte de incidentes y autoprotección</t>
  </si>
  <si>
    <t>Sí - Ley 1801/2016; Decreto 1072/2015</t>
  </si>
  <si>
    <t>Riesgo vial durante transporte intersede (vías urbanas/rurales) y estiba incorrecta</t>
  </si>
  <si>
    <t>Accidente de tránsito, carga mal estibada</t>
  </si>
  <si>
    <t>Choque, vuelco, pérdida de mercancía, lesiones</t>
  </si>
  <si>
    <t>Cierres y sujeciones adecuadas en vehículos; revisión técnica</t>
  </si>
  <si>
    <t>Capacitaciones: estiba segura, conducción defensiva, carga segura</t>
  </si>
  <si>
    <t>Daño material importante y lesiones graves o muerte</t>
  </si>
  <si>
    <t>Resolución 1565/2014; Decreto 1072/2015</t>
  </si>
  <si>
    <r>
      <t xml:space="preserve">ÁREA DE GESTIÓN DEL DESARROLLO LOCAL:                                                                                                        </t>
    </r>
    <r>
      <rPr>
        <b/>
        <sz val="6"/>
        <rFont val="Arial"/>
        <family val="2"/>
      </rPr>
      <t>LOGÍSTICA</t>
    </r>
  </si>
  <si>
    <t>ALCALDÍA LOCAL DE FONTIBÓN SEDE PRINCIPAL-                                                                    INSPECCIONES - CASA DE LA CULTURA - BODEGA</t>
  </si>
  <si>
    <t>PRESTAR SERVICIOS DE APOYO ASISTENCIAL EN LAS ACTIVIDADES                                                                                                       DE  ACOMPAÑAMIENTO, CONTROL Y ORGANIZACIÓN LOGISTICA                                                                                              PARA LAS ACTIVIDADES Y ESTRATEGIAS GENERADAS POR LA ALCALDÍA                                                                LOCAL DE FONTIBON.</t>
  </si>
  <si>
    <t>Sobrecarga mental por gestión de contingencias, alta demanda informativa y toma de decisiones críticas</t>
  </si>
  <si>
    <t>Estrés agudo y crónico, fatiga por sobrecarga administrativa</t>
  </si>
  <si>
    <t>Burnout, errores en la toma de decisiones, absentismo</t>
  </si>
  <si>
    <t xml:space="preserve"> Herramientas de gestión/automatización (uso parcial)</t>
  </si>
  <si>
    <t>Capacitaciones: manejo del estrés, toma de decisiones en crisis, gestión del tiempo</t>
  </si>
  <si>
    <t xml:space="preserve"> Disminución de la capacidad de respuesta organizacional; afectación de la salud mental del equipo</t>
  </si>
  <si>
    <t>Sí - Resol. 2646/2008; Decreto 1072/2015; Ley 1562/2012</t>
  </si>
  <si>
    <t>Exposición en operaciones de campo durante emergencias (inundaciones, deslizamientos, incendios)</t>
  </si>
  <si>
    <t>Riesgo de colapso, atrapamiento, exposición a sustancias peligrosas</t>
  </si>
  <si>
    <t>Lesiones graves, ahogamiento, exposición a contaminantes.</t>
  </si>
  <si>
    <t>Vehículos y equipos de respuesta (cuando disponibles)</t>
  </si>
  <si>
    <t>Capacitaciones: protocolos de respuesta en emergencias, rescate básico, seguridad en campo</t>
  </si>
  <si>
    <t>Lesión grave o muerte de personal; impacto negativo en la población afectada</t>
  </si>
  <si>
    <t>Sí - Normas de gestión del riesgo (Ley 1523/2012 y sus decretos), Decreto 1072/2015</t>
  </si>
  <si>
    <t>Fallas en la comunicación y coordinación interinstitucional durante eventos críticos</t>
  </si>
  <si>
    <t>Ruptura en canales de comunicación, descoordinación operativa</t>
  </si>
  <si>
    <t>Retraso en la respuesta, duplicidad o ausencia de acciones, agravamiento del evento</t>
  </si>
  <si>
    <t>Canales redundantes de comunicación (uso parcial)</t>
  </si>
  <si>
    <t>Capacitaciones: coordinación interinstitucional, uso de plataformas y sistemas de comunicación de emergencia</t>
  </si>
  <si>
    <t>Incremento del impacto del evento en la comunidad y riesgo reputacional institucional</t>
  </si>
  <si>
    <t>Sí - Ley 1523/2012; Decreto 1072/2015</t>
  </si>
  <si>
    <t>ALCALDÍA LOCAL DE FONTIBÓN                                                                                                                                     SEDE  PRINCIPAL</t>
  </si>
  <si>
    <t xml:space="preserve">PRESTAR SERVICIOS PROFESIONALES EN LA FORMULACIÓN, SEGUIMIENTO Y SUPERVISIÓN                                                        DE LOS PROCESOS CONTRACTUALES DERIVADOS DEL PROYECTO DE GESTIÓN DEL RIESGO,                                                              EN EL MARCO DE LAS NECESIDADES DE LA ALCALDÍA LOCAL DE FONTIBÓN. </t>
  </si>
  <si>
    <t>Exposición a agresiones verbales o físicas durante operativos de control y mediación ciudadana</t>
  </si>
  <si>
    <t>Agresión interpersonal, conflicto comunitario</t>
  </si>
  <si>
    <t>Lesiones físicas, estrés postraumático, ansiedad, desmotivación laboral</t>
  </si>
  <si>
    <t xml:space="preserve"> Acompañamiento de fuerza pública o policía durante operativos</t>
  </si>
  <si>
    <t xml:space="preserve"> Capacitaciones: manejo de conflictos, comunicación asertiva, atención al ciudadano, autoprotección</t>
  </si>
  <si>
    <t>Lesiones físicas, afectación psicológica, pérdida de autoridad institucional</t>
  </si>
  <si>
    <t>Sí - Ley 1801/2016; Decreto 1072/2015; Ley 1562/2012</t>
  </si>
  <si>
    <t>PRESTACION DE SERVICIOS DE APOYO A LA ALCALDÍA LOCAL DE FONTIBÓN EN LA GESTIÓN                                                                                                        OPERATIVA DE LOS ASUNTOS RELACIONADOS CON CONVIVENCIA Y PREVENCIÓN DE CONFLICTIVIDADES,                                                           VIOLENCIAS Y DELITOS EN LA LOCALIDAD, DE CONFORMIDAD CON EL MARCO NORMATIVO                                                                                                         APLICABLE EN LA MATERIA</t>
  </si>
  <si>
    <t>ALCALDÍA LOCAL DE FONTIBÓN                                                                                                                                                                                                                                                                  SEDE PRINCIPAL</t>
  </si>
  <si>
    <r>
      <t xml:space="preserve">ÁREA DE GESTIÓN DEL DESARROLLO LOCAL: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rFont val="Arial"/>
        <family val="2"/>
      </rPr>
      <t>SEGURIDAD Y CONVIVENCIA</t>
    </r>
  </si>
  <si>
    <t>Exposición a factores climáticos durante operativos en vía pública</t>
  </si>
  <si>
    <t>Radiación solar, lluvia, temperatura extrema</t>
  </si>
  <si>
    <t>Insolación, deshidratación, resfriados, quemaduras leves</t>
  </si>
  <si>
    <t>Capacitaciones: autocuidado ante exposición solar, hidratación, pausas para sombra</t>
  </si>
  <si>
    <t>Fatiga, deshidratación, afecciones dérmicas o respiratorias</t>
  </si>
  <si>
    <t>Riesgo biológico por contacto con fluidos o residuos contaminantes durante operativos (espacios públicos, invasiones, etc.)</t>
  </si>
  <si>
    <t>Contacto con residuos contaminantes, vectores o fluidos</t>
  </si>
  <si>
    <t xml:space="preserve"> Infecciones, dermatitis, reacciones alérgicas</t>
  </si>
  <si>
    <t>Capacitaciones: manejo de residuos, bioseguridad, primeros auxilios</t>
  </si>
  <si>
    <t>Infecciones cutáneas, exposición a patógenos</t>
  </si>
  <si>
    <t>Guantes de nitrilo, mascarilla,gafas de protección según necesidad.</t>
  </si>
  <si>
    <t>Desplazamientos constantes a diferentes puntos de la localidad para cubrimiento informativo</t>
  </si>
  <si>
    <t>Caída al mismo nivel,</t>
  </si>
  <si>
    <t>Contusiones, fracturas, lesiones graves, trauma</t>
  </si>
  <si>
    <t>Capacitaciones: desplazamiento seguro</t>
  </si>
  <si>
    <t>Golpes, Lesiones físicas, fracturas,</t>
  </si>
  <si>
    <t>Exposición a condiciones ambientales adversas durante coberturas al aire libre</t>
  </si>
  <si>
    <t>Radiación solar, lluvia, viento, temperaturas extremas</t>
  </si>
  <si>
    <t>Insolación, resfriados, quemaduras, fatiga térmica</t>
  </si>
  <si>
    <t>Capacitaciones: autocuidado climático, hidratación, pausas activas</t>
  </si>
  <si>
    <t>Fatiga térmica, insolación, enfermedades respiratorias</t>
  </si>
  <si>
    <t>Sí - Decreto 1072 de 2015</t>
  </si>
  <si>
    <t>Trabajo prolongado frente a pantallas y edición digital</t>
  </si>
  <si>
    <t>Posturas forzadas, exposición visual continua</t>
  </si>
  <si>
    <t>Dolor lumbar, fatiga visual, síndrome de túnel carpiano</t>
  </si>
  <si>
    <t>Capacitaciones: pausas activas, higiene postural, ergonomía visual</t>
  </si>
  <si>
    <t>Lesiones músculo-esqueléticas, cefaleas, fatiga ocular</t>
  </si>
  <si>
    <t>ALCALDÍA LOCAL DE FONTIBÓN                                                                                         SEDE PRINCIPAL</t>
  </si>
  <si>
    <r>
      <t>DESAPACHO:</t>
    </r>
    <r>
      <rPr>
        <b/>
        <sz val="6"/>
        <rFont val="Arial"/>
        <family val="2"/>
      </rPr>
      <t xml:space="preserve">                                                                                                                                         PRENSA</t>
    </r>
  </si>
  <si>
    <t xml:space="preserve">PRESTAR SERVICIOS PROFESIONALES PARA                                                                                          DESARROLLAR EL CUBRIMIENTO DE LAS ACTIVIDADES,                                                                                                                            Y ACCIONES DE LA AGENDA DE FORTALECIMIENTO                                                                 DE LA ALCALDÍA LOCAL DE FONTIBÓN,                                                                                                    ASÍ COMO LA GENERACIÓN DE CONTENIDOS PERIODÍSTICOS PARA                                                                       LOS DIFERENTES PROYECTOS Y ACTIVIDADES QUE SE REQUIERAN </t>
  </si>
  <si>
    <t>ALCALDÍA LOCAL DE FONTIBÓN                                                                                                                             SEDE PRINCIPAL</t>
  </si>
  <si>
    <r>
      <t xml:space="preserve">ÁREA DE PLANEACIÓN:                                                                                                                                                  </t>
    </r>
    <r>
      <rPr>
        <b/>
        <sz val="6"/>
        <rFont val="Arial"/>
        <family val="2"/>
      </rPr>
      <t>PARTICIPACIÓN</t>
    </r>
  </si>
  <si>
    <t>Desplazamientos a distintos sectores de la localidad para acompañar instancias comunitarias</t>
  </si>
  <si>
    <t>Riesgo vial (peatonal, bicicleta, motocicleta o vehículo)</t>
  </si>
  <si>
    <t>Golpes, fracturas, contusiones, traumas</t>
  </si>
  <si>
    <t>Medio de transporte utilizado debe estar revisados técnicamente, rutas seguras</t>
  </si>
  <si>
    <t>Capacitaciones: movilidad segura, conducción defensiva, desplazamiento responsable</t>
  </si>
  <si>
    <t>Lesiones físicas, incapacidad</t>
  </si>
  <si>
    <t>Sí - Resolución 1565/2014; Decreto 1072/2015</t>
  </si>
  <si>
    <t>Exposición a agresiones verbales o físicas por parte de ciudadanos en espacios de concertación</t>
  </si>
  <si>
    <t>Agresión interpersonal</t>
  </si>
  <si>
    <t>Lesiones leves, estrés postraumático, ansiedad</t>
  </si>
  <si>
    <t>Coordinación con fuerza pública o seguridad institucional</t>
  </si>
  <si>
    <t>Capacitaciones: manejo de conflictos, atención al usuario, autoprotección</t>
  </si>
  <si>
    <t>Lesiones físicas o emocionales</t>
  </si>
  <si>
    <t>Atención a la comunidad en espacios abiertos o masivos</t>
  </si>
  <si>
    <t>Exposición a condiciones climáticas (sol, lluvia, viento)</t>
  </si>
  <si>
    <t>Insolación, deshidratación, resfriado, fatiga térmica</t>
  </si>
  <si>
    <t>Golpe de calor, fatiga, enfermedades respiratorias</t>
  </si>
  <si>
    <t>Trabajo prolongado frente a computador o dispositivos electrónicos para gestión documental o reportes</t>
  </si>
  <si>
    <t>Postura prolongada, exposición visual</t>
  </si>
  <si>
    <t>Dolor lumbar, fatiga visual, contracturas musculares</t>
  </si>
  <si>
    <t>Capacitaciones: pausas activas, ergonomía laboral, higiene postural</t>
  </si>
  <si>
    <t>Lesiones músculo-esqueléticas, cefaleas</t>
  </si>
  <si>
    <t>PRESTAR SERVICIOS PROFESIONALES EN LOS PROCESOS DE PARTICIPACIÓN                                                                                                                                                                                                                                                                                         CIUDADANA Y COMUNITARIA, ACOMPAÑANDO Y BRINDANDO ATENCIÓN A LAS INSTANCIAS DE PARTICIPACIÓN Y PROCESOS DE ARTICULACIÓN                                                                                                                                                                                                                                                    INTERINSTITUCIONAL EN LA LOCALIDAD DE FONTIBÓN.</t>
  </si>
  <si>
    <t>Sobrecarga operacional en campañas masivas (jornadas largas en campañas escolares/comunitarias)</t>
  </si>
  <si>
    <t>Jornadas extensas, ritmo elevado de trabajo</t>
  </si>
  <si>
    <t>Fatiga extrema, errores, aumento de incidentes de seguridad</t>
  </si>
  <si>
    <t>Capacitaciones: gestión del tiempo, planificación de campañas, autocuidado</t>
  </si>
  <si>
    <t>Planificación anticipada de campañas y dimensionamiento de equipos</t>
  </si>
  <si>
    <t>Disminución del desempeño, aumento de incidentes y lesiones por fatiga</t>
  </si>
  <si>
    <t>Sí - Decreto 1072 de 2015 - Resolución 2646/2008</t>
  </si>
  <si>
    <t>ALCALDÍA LOCAL DE FONTIBÓN                                                                                           SEDE  PRINCIPAL</t>
  </si>
  <si>
    <r>
      <t xml:space="preserve">ÁREA DE  PLANEACIÓN:                                                                                                          </t>
    </r>
    <r>
      <rPr>
        <b/>
        <sz val="6"/>
        <rFont val="Arial"/>
        <family val="2"/>
      </rPr>
      <t>PREVENCIÓN</t>
    </r>
  </si>
  <si>
    <t>PRESTAR SERVICIOS PROFESIONALES A LA ALCALDÍA LOCAL                                                                                                         DE FONTIBÓN, EN EL DISEÑO, LA IMPLEMENTACIÓN Y LA                                                                                                                                                                               EVALUACIÓN, DE ESTRATEGIAS DE PREVENCIÓN DEL                                                                                                                                                         HOSTIGAMIENTO ESCOLAR, VIOLENCIAS EN EL CONTEXTO                                                                                                                                                                             INTRAFAMILIAR Y/O VIOLENCIA SEXUAL EN TODOS LOS CICLOS                                                                                          DE VIDA EN LA LOCALIDAD DE FONTIBÓN.</t>
  </si>
  <si>
    <t>Intervenciones domiciliarias o en terreno con riesgo de confrontación o peligros ambientales</t>
  </si>
  <si>
    <t>Agresiones, exposición al clima, presencia de terceras personas hostiles</t>
  </si>
  <si>
    <t>Lesiones físicas, estrés agudo, riesgos por clima</t>
  </si>
  <si>
    <t>Evaluación de riesgo previa y planificación conjunta con otras entidades, Salida en pareja o equipo; acompañamiento institucional cuando proceda</t>
  </si>
  <si>
    <t>Capacitaciones: protocolos de seguridad en campo, manejo de agresiones y autoprotección</t>
  </si>
  <si>
    <t>Lesiones físicas, interrupción del proceso de atención</t>
  </si>
  <si>
    <t>Sí - Decreto 1072/2015; Ley 1801/2016</t>
  </si>
  <si>
    <t>chaqueta para frio.</t>
  </si>
  <si>
    <t>Exposición a brotes infecciosos en actividades presenciales (salas, colegios)</t>
  </si>
  <si>
    <t>Transmisión por vías respiratorias u contacto directo</t>
  </si>
  <si>
    <t>Infecciones respiratorias, ausentismo, brotes institucionales</t>
  </si>
  <si>
    <t>Capacitaciones: protocolos de bioseguridad, lavado de manos, manejo de casos sospechosos</t>
  </si>
  <si>
    <t>Brotes de enfermedad, cierre temporal de actividades</t>
  </si>
  <si>
    <t xml:space="preserve">Sí - Decreto 1072 de 2015 </t>
  </si>
  <si>
    <t>Jornadas lectivas y talleres prolongados (voz y postura)</t>
  </si>
  <si>
    <t>Posturas estáticas frente a públicos, esfuerzo vocal</t>
  </si>
  <si>
    <t>Dolor lumbar, cervicalgia, disfonía, fatiga</t>
  </si>
  <si>
    <t>Uso de micrófono para reducir esfuerzo vocal</t>
  </si>
  <si>
    <t xml:space="preserve">Capacitaciones: higiene vocal, pausas activas, ergonomía </t>
  </si>
  <si>
    <t>Lesiones músculo-esqueléticas, fatiga crónica,</t>
  </si>
  <si>
    <t>Sobreesfuerzo por manipulación de cargas y posturas forzadas</t>
  </si>
  <si>
    <t>Levantamiento, empuje o halado de cargas</t>
  </si>
  <si>
    <t>Lumbalgia, lesiones musculares, hernias</t>
  </si>
  <si>
    <t>Capacitaciones: técnicas de levantamiento seguro, pausas activas, ergonomía laboral</t>
  </si>
  <si>
    <t>Exposición a polvo, gases o productos químicos de limpieza</t>
  </si>
  <si>
    <t>Inhalación o contacto dérmico</t>
  </si>
  <si>
    <t>Irritación respiratoria, dermatitis, alergias</t>
  </si>
  <si>
    <t>Capacitaciones: lectura de etiquetas, manejo seguro de sustancias químicas (SDS)</t>
  </si>
  <si>
    <t>Dermatitis, intoxicaciones, enfermedades respiratorias</t>
  </si>
  <si>
    <t>Sí - Decreto1072/2015; Resol.773/2021 (SST química)</t>
  </si>
  <si>
    <t>Gafas, Tapabocas, Guantes, Overol, Botas de punta de acero.</t>
  </si>
  <si>
    <t>Contacto con superficies calientes, frías o herramientas manuales</t>
  </si>
  <si>
    <t>Quemaduras, cortes, golpes</t>
  </si>
  <si>
    <t>golpes
Lesiones en manos, brazos y rostro</t>
  </si>
  <si>
    <t>Capacitaciones: manipulación segura de herramientas, mantenimiento preventivo</t>
  </si>
  <si>
    <t>Lesiones leves o graves, incapacidad temporal</t>
  </si>
  <si>
    <t>Sí-Decreto1072/2015; Resol.2400/1979</t>
  </si>
  <si>
    <t>Gafas, Tapabocas, Guantes anti corte, Overol, Botas de punta de acero.</t>
  </si>
  <si>
    <t>(limpieza o mantenimiento de estructuras)</t>
  </si>
  <si>
    <t>Caídas a distinto nivel</t>
  </si>
  <si>
    <t>Fracturas, lesiones graves</t>
  </si>
  <si>
    <t>Capacitaciones: trabajo seguro, uso de  EPP.</t>
  </si>
  <si>
    <t>Caídas graves, lesiones incapacitantes</t>
  </si>
  <si>
    <t>Sí-Decreto 1072 de 2015</t>
  </si>
  <si>
    <t>Accidente de tránsito durante desplazamientos intersede o en obra</t>
  </si>
  <si>
    <t>Colisión, vuelco, atropello</t>
  </si>
  <si>
    <t>Fracturas, trauma grave, muerte</t>
  </si>
  <si>
    <t>Mantenimiento preventivo periódico del vehículo/maquinaria</t>
  </si>
  <si>
    <t>Capacitaciones: conducción defensiva, PEVS.</t>
  </si>
  <si>
    <t>Riesgo por estiba y carga/descarga de materiales desde vehículo/maquinaria</t>
  </si>
  <si>
    <t>Caídas de carga, desplazamiento inestable.</t>
  </si>
  <si>
    <t>Fracturas, lumbalgias</t>
  </si>
  <si>
    <t>Revisión de carga y sujeción antes del desplazamiento</t>
  </si>
  <si>
    <t>Capacitaciones: estiba segura, uso de amarres, maniobra segura</t>
  </si>
  <si>
    <t>Lesiones por caída de carga</t>
  </si>
  <si>
    <t>Exposición a ruido y vibraciones por operación de maquinaria</t>
  </si>
  <si>
    <t>Vibración mano-brazo / corporal, ruido continuo</t>
  </si>
  <si>
    <t>Hipoacusia, trastornos músculo-esqueléticos, molestias crónicas</t>
  </si>
  <si>
    <t>Capacitaciones: higiene auditiva, pausas y mantenimiento para reducción de vibración</t>
  </si>
  <si>
    <t>Pérdida auditiva, trastornos por vibración</t>
  </si>
  <si>
    <t>Casco de seguridad, Gafas con lente oscuro,Protectores auditivos (orejeras o tapones certificados); guantes antivibración,  Tapabocas, Overol, Botas de punta de acero.</t>
  </si>
  <si>
    <t>PRESTAR SERVICIOS DE APOYO EN LA CONDUCCIÓN DE LOS VEHÍCULOS QUE                                                                    SE ENCUENTRAN AL    SERVICIO DE LAS ACTIVIDADES QUE DESARROLLA                                                                                          LA ALCALDÍA LOCAL DE FONTIBÓN.</t>
  </si>
  <si>
    <t>Riesgo vial como peatón (atropellos, tropiezos)</t>
  </si>
  <si>
    <t>Fracturas, contusiones, traumatismos</t>
  </si>
  <si>
    <t>Capacitaciones: desplazamiento seguro, identificación de rutas seguras</t>
  </si>
  <si>
    <t>Lesiones físicas (fracturas/contusiones), incapacidad temporal</t>
  </si>
  <si>
    <t>Atropello, caída al mismo nivel, variación de clima.</t>
  </si>
  <si>
    <t>Riesgo vial en bicicleta (caídas, colisiones)</t>
  </si>
  <si>
    <t>Colisión con vehículo, pérdida de control</t>
  </si>
  <si>
    <t>Fracturas, lesiones craneales, laceraciones</t>
  </si>
  <si>
    <t>Mantenimiento preventivo de la bicicleta</t>
  </si>
  <si>
    <t>Capacitaciones: conducción segura en bici, normas viales y señalización manual</t>
  </si>
  <si>
    <t>Lesiones graves, incapacidad</t>
  </si>
  <si>
    <t>Riesgo vial en motocicleta (choque, caída)</t>
  </si>
  <si>
    <t>Colisión, pérdida de estabilidad</t>
  </si>
  <si>
    <t>Traumatismos graves, fracturas, muerte</t>
  </si>
  <si>
    <t>Revisión técnica periódica y mantenimiento de la moto</t>
  </si>
  <si>
    <t>Capacitaciones: conducción defensiva en moto, uso seguro de EPP, revisión pre-viaje</t>
  </si>
  <si>
    <t>Lesión grave o muerte</t>
  </si>
  <si>
    <t>Casco certificado (homologado), guantes de conducción, calzado cerrado antideslizante, Overol proteccion de lluvia.</t>
  </si>
  <si>
    <t>Inseguridad pública (robos, agresiones) durante entregas</t>
  </si>
  <si>
    <t>Hurto, agresión, amenaza</t>
  </si>
  <si>
    <t>Lesiones físicas, trauma psicológico, pérdida de documentos</t>
  </si>
  <si>
    <t>Solicitar acompañamiento policial en zonas críticas (si es necesario)</t>
  </si>
  <si>
    <t>Capacitaciones: autoprotección, protocolos de reporte, pasos a seguir ante amenaza</t>
  </si>
  <si>
    <t>Lesiones físicas, afectación psicológica, pérdida patrimonial</t>
  </si>
  <si>
    <t>Exposición a condiciones ambientales (sol, lluvia, polvo)</t>
  </si>
  <si>
    <t>Insolación, deshidratación, irritación respiratoria</t>
  </si>
  <si>
    <t>Golpe de calor, deshidratación, problemas respiratorios</t>
  </si>
  <si>
    <t>Capacitaciones: autocuidado climático, hidratación</t>
  </si>
  <si>
    <t>Disminución de la capacidad operativa, enfermedades agudas</t>
  </si>
  <si>
    <t>Exposición a testimonios traumáticos (relatos de violencia, abusos, pérdidas)</t>
  </si>
  <si>
    <t>Estrés vicario / trauma secundario</t>
  </si>
  <si>
    <t>Ansiedad, depresión, burnout, insomnio</t>
  </si>
  <si>
    <t>Espacios de atención confidenciales y horarios protegidos</t>
  </si>
  <si>
    <t>Capacitaciones: contención emocional, primeros auxilios psicológicos, límites profesionales</t>
  </si>
  <si>
    <t>Deterioro de la salud mental del servidor; pérdida de eficacia y rotación alta</t>
  </si>
  <si>
    <t>Sí -Decreto 1072 de 2015 - Resolución 2646/2008</t>
  </si>
  <si>
    <t>Riesgo durante visitas domiciliarias (agresiones por terceros, ambientes inseguros)</t>
  </si>
  <si>
    <t xml:space="preserve">    Agresiones, presencia de terceros hostiles, condiciones insalubres</t>
  </si>
  <si>
    <t>Lesiones físicas, estrés agudo, interrupción del proceso de atención</t>
  </si>
  <si>
    <t>Capacitaciones: seguridad en terreno, manejo de agresiones, protocolos de visita domiciliaria</t>
  </si>
  <si>
    <t>Lesión física, incapacidad temporal, abandono de la atención a la víctima</t>
  </si>
  <si>
    <t>Sobrecarga operativa por campañas masivas de atención a víctimas (jornadas prolongadas)</t>
  </si>
  <si>
    <t>Jornadas extensas, alta demanda emocional</t>
  </si>
  <si>
    <t>Fatiga extrema, errores en atención, aumento de incidentes de seguridad</t>
  </si>
  <si>
    <t xml:space="preserve"> Puntos de apoyo logístico y puestos de atención temporal</t>
  </si>
  <si>
    <t>Capacitaciones: gestión del tiempo, autocuidado, manejo de carga emocional</t>
  </si>
  <si>
    <t>Disminución de calidad en la atención, agotamiento y ausentismo</t>
  </si>
  <si>
    <t>PRESTAR SERVICIOS PROFESIONALES PARA LA                                        ALCALDÍA LOCAL DE FONTIBÓN EN TODOS LOS TEMAS                                                                        RELACIONADOS CON LA ATENCIÓN A LA POBLACIÓN                                                                VICTIMA EN EL MARCO DEL PROYECTO                                                      ENFOCADO HACIA LA PAZ, LA MEMORIA                                                              Y LA RECONCILIACIÓN.</t>
  </si>
  <si>
    <t>Confrontación o agresión durante actuaciones contravencionales (intervención en terreno)</t>
  </si>
  <si>
    <t>Agresiones verbales y físicas, riesgo de ataque</t>
  </si>
  <si>
    <t>Actuación en parejas y solicitud de acompañamiento policial cuando aplique</t>
  </si>
  <si>
    <t>Capacitaciones: manejo de conflictos, técnicas de intervención segura, protocolo de detención y uso progresivo de la fuerza (según marco legal)</t>
  </si>
  <si>
    <t>Lesiones físicas, detención forzada, riesgos legales y psicosociales</t>
  </si>
  <si>
    <t>Sí - Ley 1801/2016 (Código Nacional de Policía); Decreto 1072/2015</t>
  </si>
  <si>
    <t>Riesgo psicosocial por exposición a escenas de conflicto, violencia y carga emocional</t>
  </si>
  <si>
    <t>Estrés post-evento, exposición a situaciones traumáticas frecuentes</t>
  </si>
  <si>
    <t>Burnout, ansiedad, insomnio, disminución de rendimiento</t>
  </si>
  <si>
    <t>Capacitaciones: contención emocional, autocuidado, detección de estrés postraumático</t>
  </si>
  <si>
    <t>Deterioro de la salud mental y aumento de rotación o ausentismo</t>
  </si>
  <si>
    <t xml:space="preserve"> Sí - Resol.2646/2008; Decreto 1072/2015</t>
  </si>
  <si>
    <t>Riesgo ergonómico por trabajo administrativo prolongado (pantalla, archivo)</t>
  </si>
  <si>
    <t>Posturas estáticas, movimientos repetitivos en oficina</t>
  </si>
  <si>
    <t>Lumbalgia, tendinitis, fatiga visual, disminución de productividad</t>
  </si>
  <si>
    <t>Capacitaciones: ergonomía, pausas activas, higiene postural</t>
  </si>
  <si>
    <t>Trastornos músculo-esqueléticos crónicos y reducción del rendimiento</t>
  </si>
  <si>
    <t>APOYAR JURÍDICAMENTE LA EJECUCIÓN DE LAS ACCIONES REQUERIDAS                                                   PARA EL TRÁMITE E IMPULSO PROCESAL DE LAS ACTUACIONES CONTRAVENCIONALES Y/O QUERELLAS QUE CURSEN EN LAS                                                                                           INSPECCIONES DE POLICÍA DE LA LOCALIDAD DE FONTIBÓN.</t>
  </si>
  <si>
    <t>Desplazamientos a sitios externos para comisiones judiciales o administrativas</t>
  </si>
  <si>
    <t>Accidentes de tránsito, caídas, exposición ambiental</t>
  </si>
  <si>
    <t xml:space="preserve"> Fracturas, lesiones graves, estrés térmico, atropellos</t>
  </si>
  <si>
    <t xml:space="preserve"> Capacitaciones: manejo de conflictos, autocuidado.</t>
  </si>
  <si>
    <t>Confrontación o agresión por parte de usuarios en ventanilla o despacho</t>
  </si>
  <si>
    <t>Agresiones verbales y físicas durante atención</t>
  </si>
  <si>
    <t>Lesiones leves a graves, estrés agudo, deterioro psicológico</t>
  </si>
  <si>
    <t>Capacitaciones: manejo de conflictos, atención segura y contención emocional</t>
  </si>
  <si>
    <t>Lesiones físicas, trauma psicológico, estrés laboral</t>
  </si>
  <si>
    <t>Manipulación intensiva de expedientes y trámite documental</t>
  </si>
  <si>
    <t>Movimientos repetitivos, posturas forzadas</t>
  </si>
  <si>
    <t>Lumbalgia, tendinitis, fatiga visual</t>
  </si>
  <si>
    <t>Capacitaciones: ergonomía, pausas activas, manipulación segura</t>
  </si>
  <si>
    <t>Trastornos músculo-esqueléticos</t>
  </si>
  <si>
    <t>Sobrecarga y estrés por carga laboral alta</t>
  </si>
  <si>
    <t>Alta demanda de trámites y presión de tiempos</t>
  </si>
  <si>
    <t xml:space="preserve"> Estrés, ansiedad, agotamiento</t>
  </si>
  <si>
    <t>Trastornos de salud mental, ausentismo</t>
  </si>
  <si>
    <t>Capacitaciones: gestión del tiempo, autocuidado laboral, pausas activas.</t>
  </si>
  <si>
    <t>PRESTAR SERVICIOS PROFESIONALES PARA ASISTIR LA REALIZACION                                DEL TRÁMITE Y DESARROLLO DE LOS DESPACHOS COMISORIOS QUE                                          POR COMPETENCIA CORRESPONDEN A LA ALCALDÍA LOCAL DE FONTIBÓN</t>
  </si>
  <si>
    <t>Posturas prolongadas en sedestación frente a computador</t>
  </si>
  <si>
    <t>Postura forzada y movimientos repetitivos</t>
  </si>
  <si>
    <t>Lumbalgia, tensión cervical, tendinitis, fatiga muscular</t>
  </si>
  <si>
    <t>Fatiga visual por uso prolongado de pantallas</t>
  </si>
  <si>
    <t>Iluminación deficiente, exposición a luz azul</t>
  </si>
  <si>
    <t xml:space="preserve">Irritación ocular, dolor de cabeza, visión borrosa </t>
  </si>
  <si>
    <t>Capacitaciones: cuidado visual, pausas visuales</t>
  </si>
  <si>
    <t>Fatiga visual y cefaleas recurrentes</t>
  </si>
  <si>
    <t>Estrés laboral por presión de tiempos, carga de trabajo o trato con usuarios</t>
  </si>
  <si>
    <t>Estrés, ansiedad, carga mental excesiva</t>
  </si>
  <si>
    <t>Agotamiento emocional, insomnio, ausentismo</t>
  </si>
  <si>
    <t>Capacitaciones: manejo del estrés, autocuidado emocional, comunicación asertiva</t>
  </si>
  <si>
    <t>Estrés, ansiedad, deterioro emocional</t>
  </si>
  <si>
    <t>Caídas al mismo nivel por objetos en pasillos o pisos mojados</t>
  </si>
  <si>
    <t>Golpes, fracturas, lesiones menores</t>
  </si>
  <si>
    <t>Lesiones físicas leves o graves</t>
  </si>
  <si>
    <t>Capacitaciones: orden y aseo, prevención de caídas</t>
  </si>
  <si>
    <t>Lesiones por caídas o golpes</t>
  </si>
  <si>
    <t>Capacitaciones: orden y aseo, prevención de caídas, Señalización de “Piso mojado”</t>
  </si>
  <si>
    <t>Riesgo de robo o hurto de equipos personales o institucionales</t>
  </si>
  <si>
    <t>Ingreso de personas no autorizadas</t>
  </si>
  <si>
    <t>Pérdida de bienes, agresión física</t>
  </si>
  <si>
    <t>Capacitaciones: protocolos de seguridad y reacción</t>
  </si>
  <si>
    <t>Lesiones leves, pérdida material</t>
  </si>
  <si>
    <t>PRESTAR SERVICIOS DE APOYO ASISTENCIAL EN LAS ACTIVIDADES DE ACOMPAÑAMIENTO,  CONTROL Y ORGANIZACIÓN LOGISTICA PARA LAS ACTIVIDADES Y ESTRATEGIAS   GENERADAS  POR LA ALCALDÍA LOCAL DE FONTIBON</t>
  </si>
  <si>
    <t>PRESTAR SERVICIOS PROFESIONALES EN LA FORMULACIÓN PROYECTOS Y ACOMPAÑANDO EL DESARROLLO DE LOS PROCESOS                                                                                      ADMINISTRATIVOS  REQUERIDOS PARA EL CUMPLIMIENTO DE LOS PROYECTOS DE FUNCIONAMIENTO E INVERSIÓN DE LA                                                                                                                                                          ALCALDÍA LOCAL DE FONTIBÓN</t>
  </si>
  <si>
    <t xml:space="preserve">ADMINISTRATIVOS OFICINA, TELETRABAJO </t>
  </si>
  <si>
    <t xml:space="preserve">Condiciones de Seguridad </t>
  </si>
  <si>
    <t>PERSONA EN CONDICIÓN DE DISCAPACIDAD</t>
  </si>
  <si>
    <t>Posturas mantenidas o inadecuadas durante la jornada laboral</t>
  </si>
  <si>
    <t>Sedestación prolongada, uso inadecuado del mobiliario</t>
  </si>
  <si>
    <t>Dolor lumbar, contracturas, fatiga muscular</t>
  </si>
  <si>
    <t>Capacitaciones: ergonomía, pausas activas, autocuidado postural</t>
  </si>
  <si>
    <t>Dolor lumbar, fatiga, lesiones osteomusculares</t>
  </si>
  <si>
    <t>Dificultades de adaptación o aceptación social en el entorno laboral</t>
  </si>
  <si>
    <t>Falta de compañerismo, discriminación, aislamiento</t>
  </si>
  <si>
    <t>Aislamiento, tristeza, ansiedad, desmotivación</t>
  </si>
  <si>
    <t>Promoción del trabajo inclusivo</t>
  </si>
  <si>
    <t>Políticas de inclusión y convivencia laboral</t>
  </si>
  <si>
    <t>Capacitaciones: sensibilización sobre discapacidad y empatía laboral</t>
  </si>
  <si>
    <t>Aislamiento, baja autoestima, rotación</t>
  </si>
  <si>
    <t>Ley 1618/2013; Resol. 2646/2008</t>
  </si>
  <si>
    <t>Exposición a virus, bacterias u otros agentes biológicos en ambientes cerrados</t>
  </si>
  <si>
    <t>Contagio por virus respiratorios o infecciones comunes</t>
  </si>
  <si>
    <t>Infecciones respiratorias, fiebre, ausentismo</t>
  </si>
  <si>
    <t>Capacitaciones: bioseguridad, autocuidado, lavado de manos</t>
  </si>
  <si>
    <t>Infecciones respiratorias o cutáneas</t>
  </si>
  <si>
    <t>Tapabocas, guantes desechables según caso</t>
  </si>
  <si>
    <t>ALCALDÍA LOCAL DE FONTIBÓN SEDE PRINCIPAL-  INSPECCIONES - CASA DE LA CULTURA - BODEGA</t>
  </si>
  <si>
    <r>
      <t xml:space="preserve">ÁREA DE GESTIÓN DEL DESARROLLO LOCAL:   </t>
    </r>
    <r>
      <rPr>
        <b/>
        <sz val="6"/>
        <rFont val="Arial"/>
        <family val="2"/>
      </rPr>
      <t xml:space="preserve"> ADMINISTRATIVOS</t>
    </r>
  </si>
  <si>
    <t>Capacitaciones en autocuidado, Uso de protector solar, hidratación adecuada</t>
  </si>
  <si>
    <t>Capacitaciones en autocuidado, Uso de protector solar, hidratación adecuada, Pausas activas y control de tiempos de exposición.</t>
  </si>
  <si>
    <t>Pausas activas programadas</t>
  </si>
  <si>
    <t>Tapabocas, Guantes recubiertos de Nitrilo (NTC 2190)</t>
  </si>
  <si>
    <t>tapabocas, Guantes químicos, gafas de seguridad, Delantal resistente</t>
  </si>
  <si>
    <t>Casco, Protectores auditivos, Gafas con lente Oscuro,Mascarilla N95, Guantes recubiertos de nitrilo NTC 2190, Overol, Impermeable, botas punta de acero.</t>
  </si>
  <si>
    <t>Casco, Protectores auditivos, Gafas con lente Oscuro,Mascarilla N95, Guantes recubiertos de nitrilo NTC 2190, Overol, Impermeable,  botas punta de acero.</t>
  </si>
  <si>
    <t xml:space="preserve"> Mascarilla N95,Guantes de carnaza, Guantes recubiertos de nitrilo NTC 2190, Overol, Impermeable, botas punta de acero.</t>
  </si>
  <si>
    <r>
      <t xml:space="preserve">ÁREA DE GESTIÓN POLICIVA Y JURÍDICA:   </t>
    </r>
    <r>
      <rPr>
        <b/>
        <sz val="6"/>
        <rFont val="Arial"/>
        <family val="2"/>
      </rPr>
      <t>IVC</t>
    </r>
  </si>
  <si>
    <t>Lesiones físicas y afectación psicológica.</t>
  </si>
  <si>
    <t>Salidas en parejas, acompañamiento institucional y Policial cuando sea requerido.</t>
  </si>
  <si>
    <t xml:space="preserve">Fecha de actualización: Noviembre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</si>
</sst>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\ _P_t_s_-;_-@_-"/>
    <numFmt numFmtId="168" formatCode="_([$€]* #,##0.00_);_([$€]* \(#,##0.00\);_([$€]* \-??_);_(@_)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Tahoma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2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b/>
      <sz val="20"/>
      <color rgb="FF00B0F0"/>
      <name val="Garamond"/>
      <family val="1"/>
    </font>
    <font>
      <b/>
      <sz val="7"/>
      <name val="Century Schoolbook L"/>
      <family val="1"/>
      <charset val="1"/>
    </font>
    <font>
      <sz val="10"/>
      <name val="Arial"/>
      <family val="2"/>
      <charset val="1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name val="Candara"/>
      <family val="2"/>
    </font>
    <font>
      <sz val="10"/>
      <name val="Candara"/>
      <family val="2"/>
    </font>
    <font>
      <b/>
      <sz val="20"/>
      <name val="Garamond"/>
      <family val="1"/>
    </font>
    <font>
      <sz val="6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6"/>
      <name val="Arial"/>
      <family val="2"/>
    </font>
    <font>
      <b/>
      <sz val="6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51"/>
        <bgColor indexed="13"/>
      </patternFill>
    </fill>
    <fill>
      <patternFill patternType="solid">
        <fgColor indexed="52"/>
        <bgColor indexed="53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3" fillId="2" borderId="0" applyNumberFormat="0" applyBorder="0" applyAlignment="0" applyProtection="0"/>
    <xf numFmtId="168" fontId="4" fillId="0" borderId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/>
    <xf numFmtId="0" fontId="7" fillId="0" borderId="0"/>
    <xf numFmtId="0" fontId="4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8" fillId="0" borderId="0"/>
    <xf numFmtId="0" fontId="18" fillId="0" borderId="0"/>
    <xf numFmtId="0" fontId="4" fillId="0" borderId="0"/>
    <xf numFmtId="0" fontId="18" fillId="0" borderId="0"/>
    <xf numFmtId="0" fontId="1" fillId="0" borderId="0"/>
  </cellStyleXfs>
  <cellXfs count="254">
    <xf numFmtId="0" fontId="0" fillId="0" borderId="0" xfId="0"/>
    <xf numFmtId="0" fontId="12" fillId="0" borderId="3" xfId="0" applyFont="1" applyBorder="1"/>
    <xf numFmtId="0" fontId="12" fillId="0" borderId="0" xfId="0" applyFont="1"/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left" indent="3"/>
    </xf>
    <xf numFmtId="0" fontId="12" fillId="0" borderId="6" xfId="0" applyFont="1" applyBorder="1" applyAlignment="1">
      <alignment horizontal="left"/>
    </xf>
    <xf numFmtId="0" fontId="12" fillId="0" borderId="7" xfId="0" applyFont="1" applyBorder="1"/>
    <xf numFmtId="0" fontId="14" fillId="0" borderId="0" xfId="0" applyFont="1" applyAlignment="1">
      <alignment horizontal="left" indent="3"/>
    </xf>
    <xf numFmtId="0" fontId="14" fillId="0" borderId="0" xfId="0" applyFont="1"/>
    <xf numFmtId="0" fontId="15" fillId="0" borderId="5" xfId="0" applyFont="1" applyBorder="1"/>
    <xf numFmtId="0" fontId="15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/>
    <xf numFmtId="0" fontId="11" fillId="0" borderId="5" xfId="0" applyFont="1" applyBorder="1"/>
    <xf numFmtId="0" fontId="17" fillId="6" borderId="11" xfId="0" applyFont="1" applyFill="1" applyBorder="1" applyAlignment="1">
      <alignment horizontal="center" vertical="center" wrapText="1"/>
    </xf>
    <xf numFmtId="0" fontId="18" fillId="0" borderId="0" xfId="21"/>
    <xf numFmtId="0" fontId="18" fillId="8" borderId="0" xfId="21" applyFill="1"/>
    <xf numFmtId="0" fontId="19" fillId="8" borderId="0" xfId="21" applyFont="1" applyFill="1" applyAlignment="1">
      <alignment vertical="center" wrapText="1"/>
    </xf>
    <xf numFmtId="0" fontId="19" fillId="8" borderId="0" xfId="21" applyFont="1" applyFill="1"/>
    <xf numFmtId="0" fontId="20" fillId="9" borderId="19" xfId="21" applyFont="1" applyFill="1" applyBorder="1" applyAlignment="1">
      <alignment horizontal="center" vertical="center"/>
    </xf>
    <xf numFmtId="0" fontId="20" fillId="9" borderId="20" xfId="21" applyFont="1" applyFill="1" applyBorder="1" applyAlignment="1">
      <alignment horizontal="center" vertical="center"/>
    </xf>
    <xf numFmtId="0" fontId="20" fillId="9" borderId="21" xfId="21" applyFont="1" applyFill="1" applyBorder="1" applyAlignment="1">
      <alignment horizontal="center" vertical="center"/>
    </xf>
    <xf numFmtId="0" fontId="20" fillId="8" borderId="0" xfId="21" applyFont="1" applyFill="1"/>
    <xf numFmtId="0" fontId="19" fillId="10" borderId="22" xfId="21" applyFont="1" applyFill="1" applyBorder="1" applyAlignment="1">
      <alignment vertical="center"/>
    </xf>
    <xf numFmtId="0" fontId="19" fillId="10" borderId="11" xfId="21" applyFont="1" applyFill="1" applyBorder="1" applyAlignment="1">
      <alignment horizontal="center" vertical="center"/>
    </xf>
    <xf numFmtId="0" fontId="19" fillId="10" borderId="23" xfId="21" applyFont="1" applyFill="1" applyBorder="1" applyAlignment="1">
      <alignment vertical="center" wrapText="1"/>
    </xf>
    <xf numFmtId="0" fontId="19" fillId="8" borderId="0" xfId="21" applyFont="1" applyFill="1" applyAlignment="1">
      <alignment vertical="center"/>
    </xf>
    <xf numFmtId="0" fontId="19" fillId="10" borderId="24" xfId="21" applyFont="1" applyFill="1" applyBorder="1" applyAlignment="1">
      <alignment vertical="center"/>
    </xf>
    <xf numFmtId="0" fontId="19" fillId="10" borderId="4" xfId="21" applyFont="1" applyFill="1" applyBorder="1" applyAlignment="1">
      <alignment horizontal="center" vertical="center"/>
    </xf>
    <xf numFmtId="0" fontId="19" fillId="10" borderId="25" xfId="21" applyFont="1" applyFill="1" applyBorder="1" applyAlignment="1">
      <alignment vertical="center" wrapText="1"/>
    </xf>
    <xf numFmtId="0" fontId="19" fillId="10" borderId="26" xfId="21" applyFont="1" applyFill="1" applyBorder="1" applyAlignment="1">
      <alignment vertical="center"/>
    </xf>
    <xf numFmtId="0" fontId="19" fillId="10" borderId="27" xfId="21" applyFont="1" applyFill="1" applyBorder="1" applyAlignment="1">
      <alignment horizontal="center" vertical="center"/>
    </xf>
    <xf numFmtId="0" fontId="19" fillId="10" borderId="28" xfId="21" applyFont="1" applyFill="1" applyBorder="1" applyAlignment="1">
      <alignment vertical="center" wrapText="1"/>
    </xf>
    <xf numFmtId="0" fontId="19" fillId="8" borderId="0" xfId="21" applyFont="1" applyFill="1" applyAlignment="1">
      <alignment horizontal="center" vertical="center"/>
    </xf>
    <xf numFmtId="0" fontId="19" fillId="0" borderId="22" xfId="21" applyFont="1" applyBorder="1" applyAlignment="1">
      <alignment vertical="center"/>
    </xf>
    <xf numFmtId="0" fontId="19" fillId="0" borderId="11" xfId="21" applyFont="1" applyBorder="1" applyAlignment="1">
      <alignment horizontal="center" vertical="center"/>
    </xf>
    <xf numFmtId="0" fontId="19" fillId="0" borderId="23" xfId="21" applyFont="1" applyBorder="1" applyAlignment="1">
      <alignment vertical="center" wrapText="1"/>
    </xf>
    <xf numFmtId="0" fontId="20" fillId="0" borderId="26" xfId="21" applyFont="1" applyBorder="1" applyAlignment="1">
      <alignment horizontal="center" vertical="center"/>
    </xf>
    <xf numFmtId="0" fontId="20" fillId="0" borderId="27" xfId="21" applyFont="1" applyBorder="1" applyAlignment="1">
      <alignment horizontal="center" vertical="center"/>
    </xf>
    <xf numFmtId="0" fontId="20" fillId="0" borderId="28" xfId="21" applyFont="1" applyBorder="1" applyAlignment="1">
      <alignment horizontal="center" vertical="center"/>
    </xf>
    <xf numFmtId="0" fontId="19" fillId="0" borderId="24" xfId="21" applyFont="1" applyBorder="1" applyAlignment="1">
      <alignment vertical="center"/>
    </xf>
    <xf numFmtId="0" fontId="19" fillId="0" borderId="4" xfId="21" applyFont="1" applyBorder="1" applyAlignment="1">
      <alignment horizontal="center" vertical="center"/>
    </xf>
    <xf numFmtId="0" fontId="19" fillId="0" borderId="25" xfId="21" applyFont="1" applyBorder="1" applyAlignment="1">
      <alignment vertical="center" wrapText="1"/>
    </xf>
    <xf numFmtId="0" fontId="20" fillId="0" borderId="32" xfId="21" applyFont="1" applyBorder="1" applyAlignment="1">
      <alignment horizontal="center" vertical="center"/>
    </xf>
    <xf numFmtId="0" fontId="20" fillId="11" borderId="34" xfId="21" applyFont="1" applyFill="1" applyBorder="1" applyAlignment="1">
      <alignment horizontal="center" vertical="center"/>
    </xf>
    <xf numFmtId="0" fontId="20" fillId="11" borderId="11" xfId="21" applyFont="1" applyFill="1" applyBorder="1" applyAlignment="1">
      <alignment horizontal="center" vertical="center"/>
    </xf>
    <xf numFmtId="0" fontId="20" fillId="12" borderId="11" xfId="21" applyFont="1" applyFill="1" applyBorder="1" applyAlignment="1">
      <alignment horizontal="center" vertical="center"/>
    </xf>
    <xf numFmtId="0" fontId="20" fillId="12" borderId="23" xfId="21" applyFont="1" applyFill="1" applyBorder="1" applyAlignment="1">
      <alignment horizontal="center" vertical="center"/>
    </xf>
    <xf numFmtId="0" fontId="20" fillId="0" borderId="25" xfId="21" applyFont="1" applyBorder="1" applyAlignment="1">
      <alignment horizontal="center" vertical="center"/>
    </xf>
    <xf numFmtId="0" fontId="20" fillId="11" borderId="10" xfId="21" applyFont="1" applyFill="1" applyBorder="1" applyAlignment="1">
      <alignment horizontal="center" vertical="center"/>
    </xf>
    <xf numFmtId="0" fontId="20" fillId="12" borderId="4" xfId="21" applyFont="1" applyFill="1" applyBorder="1" applyAlignment="1">
      <alignment horizontal="center" vertical="center"/>
    </xf>
    <xf numFmtId="0" fontId="20" fillId="13" borderId="25" xfId="21" applyFont="1" applyFill="1" applyBorder="1" applyAlignment="1">
      <alignment horizontal="center" vertical="center"/>
    </xf>
    <xf numFmtId="0" fontId="19" fillId="0" borderId="26" xfId="21" applyFont="1" applyBorder="1" applyAlignment="1">
      <alignment vertical="center"/>
    </xf>
    <xf numFmtId="0" fontId="19" fillId="0" borderId="27" xfId="21" applyFont="1" applyBorder="1" applyAlignment="1">
      <alignment horizontal="center" vertical="center"/>
    </xf>
    <xf numFmtId="0" fontId="19" fillId="0" borderId="28" xfId="21" applyFont="1" applyBorder="1" applyAlignment="1">
      <alignment vertical="center" wrapText="1"/>
    </xf>
    <xf numFmtId="0" fontId="20" fillId="13" borderId="35" xfId="21" applyFont="1" applyFill="1" applyBorder="1" applyAlignment="1">
      <alignment horizontal="center" vertical="center"/>
    </xf>
    <xf numFmtId="0" fontId="20" fillId="13" borderId="27" xfId="21" applyFont="1" applyFill="1" applyBorder="1" applyAlignment="1">
      <alignment horizontal="center" vertical="center"/>
    </xf>
    <xf numFmtId="0" fontId="20" fillId="14" borderId="27" xfId="21" applyFont="1" applyFill="1" applyBorder="1" applyAlignment="1">
      <alignment horizontal="center" vertical="center"/>
    </xf>
    <xf numFmtId="0" fontId="20" fillId="14" borderId="28" xfId="21" applyFont="1" applyFill="1" applyBorder="1" applyAlignment="1">
      <alignment horizontal="center" vertical="center"/>
    </xf>
    <xf numFmtId="0" fontId="20" fillId="8" borderId="19" xfId="21" applyFont="1" applyFill="1" applyBorder="1" applyAlignment="1">
      <alignment horizontal="center" vertical="center"/>
    </xf>
    <xf numFmtId="0" fontId="20" fillId="8" borderId="20" xfId="21" applyFont="1" applyFill="1" applyBorder="1" applyAlignment="1">
      <alignment horizontal="center" vertical="center"/>
    </xf>
    <xf numFmtId="0" fontId="20" fillId="8" borderId="21" xfId="21" applyFont="1" applyFill="1" applyBorder="1" applyAlignment="1">
      <alignment horizontal="center" vertical="center"/>
    </xf>
    <xf numFmtId="49" fontId="20" fillId="0" borderId="26" xfId="21" applyNumberFormat="1" applyFont="1" applyBorder="1" applyAlignment="1">
      <alignment horizontal="center" vertical="center"/>
    </xf>
    <xf numFmtId="49" fontId="20" fillId="0" borderId="27" xfId="21" applyNumberFormat="1" applyFont="1" applyBorder="1" applyAlignment="1">
      <alignment horizontal="center" vertical="center"/>
    </xf>
    <xf numFmtId="49" fontId="20" fillId="0" borderId="28" xfId="21" applyNumberFormat="1" applyFont="1" applyBorder="1" applyAlignment="1">
      <alignment horizontal="center" vertical="center"/>
    </xf>
    <xf numFmtId="0" fontId="20" fillId="0" borderId="40" xfId="21" applyFont="1" applyBorder="1" applyAlignment="1">
      <alignment horizontal="center" vertical="center"/>
    </xf>
    <xf numFmtId="0" fontId="20" fillId="11" borderId="34" xfId="21" applyFont="1" applyFill="1" applyBorder="1" applyAlignment="1">
      <alignment horizontal="left" vertical="center" wrapText="1"/>
    </xf>
    <xf numFmtId="0" fontId="20" fillId="11" borderId="11" xfId="21" applyFont="1" applyFill="1" applyBorder="1" applyAlignment="1">
      <alignment horizontal="left" vertical="center" wrapText="1"/>
    </xf>
    <xf numFmtId="0" fontId="20" fillId="15" borderId="23" xfId="21" applyFont="1" applyFill="1" applyBorder="1" applyAlignment="1">
      <alignment horizontal="left" vertical="center" wrapText="1"/>
    </xf>
    <xf numFmtId="0" fontId="20" fillId="0" borderId="42" xfId="21" applyFont="1" applyBorder="1" applyAlignment="1">
      <alignment horizontal="center" vertical="center"/>
    </xf>
    <xf numFmtId="0" fontId="20" fillId="11" borderId="10" xfId="21" applyFont="1" applyFill="1" applyBorder="1" applyAlignment="1">
      <alignment horizontal="left" vertical="center" wrapText="1"/>
    </xf>
    <xf numFmtId="0" fontId="20" fillId="11" borderId="4" xfId="21" applyFont="1" applyFill="1" applyBorder="1" applyAlignment="1">
      <alignment horizontal="left" vertical="center" wrapText="1"/>
    </xf>
    <xf numFmtId="0" fontId="20" fillId="15" borderId="4" xfId="21" applyFont="1" applyFill="1" applyBorder="1" applyAlignment="1">
      <alignment horizontal="left" vertical="center" wrapText="1"/>
    </xf>
    <xf numFmtId="0" fontId="20" fillId="0" borderId="43" xfId="21" applyFont="1" applyBorder="1" applyAlignment="1">
      <alignment horizontal="left" vertical="center" wrapText="1"/>
    </xf>
    <xf numFmtId="0" fontId="20" fillId="0" borderId="44" xfId="21" applyFont="1" applyBorder="1" applyAlignment="1">
      <alignment horizontal="center" vertical="center"/>
    </xf>
    <xf numFmtId="0" fontId="20" fillId="11" borderId="24" xfId="21" applyFont="1" applyFill="1" applyBorder="1" applyAlignment="1">
      <alignment horizontal="left" vertical="center" wrapText="1"/>
    </xf>
    <xf numFmtId="0" fontId="20" fillId="14" borderId="25" xfId="21" applyFont="1" applyFill="1" applyBorder="1" applyAlignment="1">
      <alignment horizontal="left" vertical="center" wrapText="1"/>
    </xf>
    <xf numFmtId="0" fontId="20" fillId="0" borderId="18" xfId="21" applyFont="1" applyBorder="1" applyAlignment="1">
      <alignment horizontal="center" vertical="center"/>
    </xf>
    <xf numFmtId="0" fontId="20" fillId="15" borderId="24" xfId="21" applyFont="1" applyFill="1" applyBorder="1" applyAlignment="1">
      <alignment horizontal="left" vertical="center" wrapText="1"/>
    </xf>
    <xf numFmtId="0" fontId="20" fillId="0" borderId="46" xfId="21" applyFont="1" applyBorder="1" applyAlignment="1">
      <alignment horizontal="left" vertical="center" wrapText="1"/>
    </xf>
    <xf numFmtId="0" fontId="20" fillId="14" borderId="4" xfId="21" applyFont="1" applyFill="1" applyBorder="1" applyAlignment="1">
      <alignment horizontal="left" vertical="center" wrapText="1"/>
    </xf>
    <xf numFmtId="0" fontId="20" fillId="14" borderId="43" xfId="21" applyFont="1" applyFill="1" applyBorder="1" applyAlignment="1">
      <alignment horizontal="left" vertical="center" wrapText="1"/>
    </xf>
    <xf numFmtId="0" fontId="19" fillId="0" borderId="22" xfId="21" applyFont="1" applyBorder="1" applyAlignment="1">
      <alignment horizontal="center" vertical="center"/>
    </xf>
    <xf numFmtId="0" fontId="19" fillId="0" borderId="24" xfId="21" applyFont="1" applyBorder="1" applyAlignment="1">
      <alignment horizontal="center" vertical="center"/>
    </xf>
    <xf numFmtId="0" fontId="19" fillId="0" borderId="26" xfId="21" applyFont="1" applyBorder="1" applyAlignment="1">
      <alignment horizontal="center" vertical="center"/>
    </xf>
    <xf numFmtId="0" fontId="19" fillId="0" borderId="4" xfId="21" applyFont="1" applyBorder="1" applyAlignment="1">
      <alignment horizontal="center" vertical="center" wrapText="1"/>
    </xf>
    <xf numFmtId="0" fontId="21" fillId="16" borderId="48" xfId="21" applyFont="1" applyFill="1" applyBorder="1" applyAlignment="1">
      <alignment horizontal="center" vertical="center" wrapText="1"/>
    </xf>
    <xf numFmtId="0" fontId="22" fillId="0" borderId="48" xfId="21" applyFont="1" applyBorder="1" applyAlignment="1">
      <alignment vertical="center" wrapText="1"/>
    </xf>
    <xf numFmtId="0" fontId="22" fillId="0" borderId="48" xfId="21" applyFont="1" applyBorder="1" applyAlignment="1">
      <alignment horizontal="left" vertical="center" wrapText="1"/>
    </xf>
    <xf numFmtId="0" fontId="22" fillId="7" borderId="48" xfId="21" applyFont="1" applyFill="1" applyBorder="1" applyAlignment="1">
      <alignment horizontal="left" vertical="center" wrapText="1"/>
    </xf>
    <xf numFmtId="0" fontId="12" fillId="7" borderId="0" xfId="0" applyFont="1" applyFill="1"/>
    <xf numFmtId="0" fontId="24" fillId="0" borderId="0" xfId="0" applyFont="1" applyAlignment="1">
      <alignment horizontal="center" vertical="center" textRotation="90" wrapText="1"/>
    </xf>
    <xf numFmtId="0" fontId="24" fillId="0" borderId="4" xfId="0" applyFont="1" applyBorder="1" applyAlignment="1">
      <alignment horizontal="center" vertical="center" textRotation="90" wrapText="1"/>
    </xf>
    <xf numFmtId="0" fontId="24" fillId="7" borderId="4" xfId="0" applyFont="1" applyFill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 wrapText="1"/>
    </xf>
    <xf numFmtId="0" fontId="14" fillId="0" borderId="0" xfId="0" applyFont="1" applyAlignment="1">
      <alignment horizontal="center" vertical="center" textRotation="90" wrapText="1"/>
    </xf>
    <xf numFmtId="0" fontId="24" fillId="0" borderId="4" xfId="13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center" vertical="center" textRotation="90" wrapText="1"/>
    </xf>
    <xf numFmtId="0" fontId="24" fillId="0" borderId="51" xfId="0" applyFont="1" applyBorder="1" applyAlignment="1">
      <alignment horizontal="center" vertical="center" textRotation="90" wrapText="1"/>
    </xf>
    <xf numFmtId="0" fontId="24" fillId="7" borderId="27" xfId="0" applyFont="1" applyFill="1" applyBorder="1" applyAlignment="1">
      <alignment horizontal="center" vertical="center" textRotation="90" wrapText="1"/>
    </xf>
    <xf numFmtId="0" fontId="24" fillId="0" borderId="27" xfId="0" applyFont="1" applyBorder="1" applyAlignment="1">
      <alignment horizontal="center" vertical="center" textRotation="90" wrapText="1"/>
    </xf>
    <xf numFmtId="0" fontId="24" fillId="7" borderId="11" xfId="0" applyFont="1" applyFill="1" applyBorder="1" applyAlignment="1">
      <alignment horizontal="center" vertical="center" textRotation="90" wrapText="1"/>
    </xf>
    <xf numFmtId="0" fontId="24" fillId="0" borderId="31" xfId="0" applyFont="1" applyBorder="1" applyAlignment="1">
      <alignment horizontal="center" vertical="center" textRotation="90" wrapText="1"/>
    </xf>
    <xf numFmtId="0" fontId="24" fillId="7" borderId="31" xfId="0" applyFont="1" applyFill="1" applyBorder="1" applyAlignment="1">
      <alignment horizontal="center" vertical="center" textRotation="90" wrapText="1"/>
    </xf>
    <xf numFmtId="0" fontId="24" fillId="0" borderId="52" xfId="0" applyFont="1" applyBorder="1" applyAlignment="1">
      <alignment horizontal="center" vertical="center" textRotation="90" wrapText="1"/>
    </xf>
    <xf numFmtId="0" fontId="24" fillId="0" borderId="50" xfId="0" applyFont="1" applyBorder="1" applyAlignment="1">
      <alignment horizontal="center" vertical="center" textRotation="90" wrapText="1"/>
    </xf>
    <xf numFmtId="0" fontId="24" fillId="7" borderId="52" xfId="0" applyFont="1" applyFill="1" applyBorder="1" applyAlignment="1">
      <alignment horizontal="center" vertical="center" textRotation="90" wrapText="1"/>
    </xf>
    <xf numFmtId="0" fontId="24" fillId="7" borderId="50" xfId="0" applyFont="1" applyFill="1" applyBorder="1" applyAlignment="1">
      <alignment horizontal="center" vertical="center" textRotation="90" wrapText="1"/>
    </xf>
    <xf numFmtId="0" fontId="24" fillId="7" borderId="49" xfId="0" applyFont="1" applyFill="1" applyBorder="1" applyAlignment="1">
      <alignment horizontal="center" vertical="center" textRotation="90" wrapText="1"/>
    </xf>
    <xf numFmtId="0" fontId="24" fillId="0" borderId="49" xfId="0" applyFont="1" applyBorder="1" applyAlignment="1">
      <alignment horizontal="center" vertical="center" textRotation="90" wrapText="1"/>
    </xf>
    <xf numFmtId="0" fontId="24" fillId="0" borderId="32" xfId="0" applyFont="1" applyBorder="1" applyAlignment="1">
      <alignment horizontal="center" textRotation="90" wrapText="1"/>
    </xf>
    <xf numFmtId="0" fontId="13" fillId="17" borderId="0" xfId="0" applyFont="1" applyFill="1"/>
    <xf numFmtId="0" fontId="26" fillId="0" borderId="31" xfId="0" applyFont="1" applyBorder="1" applyAlignment="1">
      <alignment horizontal="center" vertical="center" textRotation="90" wrapText="1"/>
    </xf>
    <xf numFmtId="0" fontId="24" fillId="0" borderId="32" xfId="0" applyFont="1" applyBorder="1" applyAlignment="1">
      <alignment horizontal="center" vertical="center" textRotation="90" wrapText="1"/>
    </xf>
    <xf numFmtId="0" fontId="24" fillId="0" borderId="25" xfId="0" applyFont="1" applyBorder="1" applyAlignment="1">
      <alignment horizontal="center" vertical="center" textRotation="90" wrapText="1"/>
    </xf>
    <xf numFmtId="0" fontId="24" fillId="0" borderId="28" xfId="0" applyFont="1" applyBorder="1" applyAlignment="1">
      <alignment horizontal="center" vertical="center" textRotation="90" wrapText="1"/>
    </xf>
    <xf numFmtId="0" fontId="24" fillId="0" borderId="31" xfId="13" applyFont="1" applyBorder="1" applyAlignment="1">
      <alignment horizontal="center" vertical="center" textRotation="90" wrapText="1"/>
    </xf>
    <xf numFmtId="0" fontId="24" fillId="0" borderId="32" xfId="13" applyFont="1" applyBorder="1" applyAlignment="1">
      <alignment horizontal="center" vertical="center" textRotation="90" wrapText="1"/>
    </xf>
    <xf numFmtId="0" fontId="24" fillId="7" borderId="32" xfId="0" applyFont="1" applyFill="1" applyBorder="1" applyAlignment="1">
      <alignment horizontal="center" vertical="center" textRotation="90" wrapText="1"/>
    </xf>
    <xf numFmtId="0" fontId="17" fillId="4" borderId="49" xfId="0" applyFont="1" applyFill="1" applyBorder="1" applyAlignment="1">
      <alignment horizontal="center" vertical="center" textRotation="90" wrapText="1"/>
    </xf>
    <xf numFmtId="0" fontId="24" fillId="7" borderId="60" xfId="0" applyFont="1" applyFill="1" applyBorder="1" applyAlignment="1">
      <alignment horizontal="center" vertical="center" textRotation="90" wrapText="1"/>
    </xf>
    <xf numFmtId="0" fontId="24" fillId="7" borderId="25" xfId="0" applyFont="1" applyFill="1" applyBorder="1" applyAlignment="1">
      <alignment horizontal="center" vertical="center" textRotation="90" wrapText="1"/>
    </xf>
    <xf numFmtId="0" fontId="24" fillId="0" borderId="60" xfId="0" applyFont="1" applyBorder="1" applyAlignment="1">
      <alignment horizontal="center" vertical="center" textRotation="90" wrapText="1"/>
    </xf>
    <xf numFmtId="0" fontId="24" fillId="0" borderId="58" xfId="0" applyFont="1" applyBorder="1" applyAlignment="1">
      <alignment horizontal="center" vertical="center" textRotation="90" wrapText="1"/>
    </xf>
    <xf numFmtId="0" fontId="24" fillId="0" borderId="61" xfId="0" applyFont="1" applyBorder="1" applyAlignment="1">
      <alignment horizontal="center" vertical="center" textRotation="90" wrapText="1"/>
    </xf>
    <xf numFmtId="0" fontId="24" fillId="7" borderId="63" xfId="0" applyFont="1" applyFill="1" applyBorder="1" applyAlignment="1">
      <alignment horizontal="center" vertical="center" textRotation="90" wrapText="1"/>
    </xf>
    <xf numFmtId="0" fontId="24" fillId="7" borderId="10" xfId="0" applyFont="1" applyFill="1" applyBorder="1" applyAlignment="1">
      <alignment horizontal="center" vertical="center" textRotation="90" wrapText="1"/>
    </xf>
    <xf numFmtId="0" fontId="24" fillId="7" borderId="64" xfId="0" applyFont="1" applyFill="1" applyBorder="1" applyAlignment="1">
      <alignment horizontal="center" vertical="center" textRotation="90" wrapText="1"/>
    </xf>
    <xf numFmtId="0" fontId="24" fillId="0" borderId="25" xfId="0" applyFont="1" applyBorder="1" applyAlignment="1">
      <alignment horizontal="center" textRotation="90" wrapText="1"/>
    </xf>
    <xf numFmtId="0" fontId="26" fillId="0" borderId="49" xfId="0" applyFont="1" applyBorder="1" applyAlignment="1">
      <alignment horizontal="center" vertical="center" textRotation="90" wrapText="1"/>
    </xf>
    <xf numFmtId="0" fontId="24" fillId="0" borderId="49" xfId="13" applyFont="1" applyBorder="1" applyAlignment="1">
      <alignment horizontal="center" vertical="center" textRotation="90" wrapText="1"/>
    </xf>
    <xf numFmtId="0" fontId="24" fillId="0" borderId="60" xfId="13" applyFont="1" applyBorder="1" applyAlignment="1">
      <alignment horizontal="center" vertical="center" textRotation="90" wrapText="1"/>
    </xf>
    <xf numFmtId="0" fontId="11" fillId="0" borderId="0" xfId="0" applyFont="1"/>
    <xf numFmtId="0" fontId="24" fillId="0" borderId="31" xfId="0" applyFont="1" applyBorder="1" applyAlignment="1" applyProtection="1">
      <alignment horizontal="center" vertical="center" textRotation="90" wrapText="1"/>
      <protection locked="0"/>
    </xf>
    <xf numFmtId="0" fontId="24" fillId="0" borderId="53" xfId="0" applyFont="1" applyBorder="1" applyAlignment="1">
      <alignment horizontal="center" vertical="center" textRotation="90" wrapText="1"/>
    </xf>
    <xf numFmtId="0" fontId="24" fillId="0" borderId="34" xfId="0" applyFont="1" applyBorder="1" applyAlignment="1">
      <alignment horizontal="center" vertical="center" textRotation="90" wrapText="1"/>
    </xf>
    <xf numFmtId="0" fontId="24" fillId="0" borderId="23" xfId="0" applyFont="1" applyBorder="1" applyAlignment="1">
      <alignment horizontal="center" vertical="center" textRotation="90" wrapText="1"/>
    </xf>
    <xf numFmtId="0" fontId="24" fillId="0" borderId="52" xfId="13" applyFont="1" applyBorder="1" applyAlignment="1">
      <alignment horizontal="center" vertical="center" textRotation="90" wrapText="1"/>
    </xf>
    <xf numFmtId="0" fontId="24" fillId="0" borderId="4" xfId="0" applyFont="1" applyBorder="1" applyAlignment="1" applyProtection="1">
      <alignment horizontal="center" vertical="center" textRotation="90" wrapText="1"/>
      <protection locked="0"/>
    </xf>
    <xf numFmtId="0" fontId="24" fillId="7" borderId="31" xfId="0" applyFont="1" applyFill="1" applyBorder="1" applyAlignment="1">
      <alignment horizontal="center" vertical="center" textRotation="90" wrapText="1"/>
    </xf>
    <xf numFmtId="0" fontId="24" fillId="7" borderId="4" xfId="0" applyFont="1" applyFill="1" applyBorder="1" applyAlignment="1">
      <alignment horizontal="center" vertical="center" textRotation="90" wrapText="1"/>
    </xf>
    <xf numFmtId="0" fontId="24" fillId="7" borderId="49" xfId="0" applyFont="1" applyFill="1" applyBorder="1" applyAlignment="1">
      <alignment horizontal="center" vertical="center" textRotation="90" wrapText="1"/>
    </xf>
    <xf numFmtId="0" fontId="24" fillId="7" borderId="27" xfId="0" applyFont="1" applyFill="1" applyBorder="1" applyAlignment="1">
      <alignment horizontal="center" vertical="center" textRotation="90" wrapText="1"/>
    </xf>
    <xf numFmtId="0" fontId="24" fillId="7" borderId="52" xfId="0" applyFont="1" applyFill="1" applyBorder="1" applyAlignment="1">
      <alignment horizontal="center" vertical="center" textRotation="90" wrapText="1"/>
    </xf>
    <xf numFmtId="0" fontId="24" fillId="7" borderId="50" xfId="0" applyFont="1" applyFill="1" applyBorder="1" applyAlignment="1">
      <alignment horizontal="center" vertical="center" textRotation="90" wrapText="1"/>
    </xf>
    <xf numFmtId="0" fontId="24" fillId="0" borderId="31" xfId="0" applyFont="1" applyBorder="1" applyAlignment="1">
      <alignment horizontal="center" vertical="center" textRotation="90" wrapText="1"/>
    </xf>
    <xf numFmtId="0" fontId="24" fillId="0" borderId="4" xfId="0" applyFont="1" applyBorder="1" applyAlignment="1">
      <alignment horizontal="center" vertical="center" textRotation="90" wrapText="1"/>
    </xf>
    <xf numFmtId="0" fontId="24" fillId="0" borderId="49" xfId="0" applyFont="1" applyBorder="1" applyAlignment="1">
      <alignment horizontal="center" vertical="center" textRotation="90" wrapText="1"/>
    </xf>
    <xf numFmtId="0" fontId="24" fillId="7" borderId="51" xfId="0" applyFont="1" applyFill="1" applyBorder="1" applyAlignment="1">
      <alignment horizontal="center" vertical="center" textRotation="90" wrapText="1"/>
    </xf>
    <xf numFmtId="0" fontId="24" fillId="0" borderId="11" xfId="0" applyFont="1" applyBorder="1" applyAlignment="1">
      <alignment horizontal="center" vertical="center" textRotation="90" wrapText="1"/>
    </xf>
    <xf numFmtId="0" fontId="24" fillId="7" borderId="29" xfId="0" applyFont="1" applyFill="1" applyBorder="1" applyAlignment="1">
      <alignment horizontal="center" vertical="center" textRotation="90" wrapText="1"/>
    </xf>
    <xf numFmtId="0" fontId="24" fillId="7" borderId="24" xfId="0" applyFont="1" applyFill="1" applyBorder="1" applyAlignment="1">
      <alignment horizontal="center" vertical="center" textRotation="90" wrapText="1"/>
    </xf>
    <xf numFmtId="0" fontId="24" fillId="7" borderId="26" xfId="0" applyFont="1" applyFill="1" applyBorder="1" applyAlignment="1">
      <alignment horizontal="center" vertical="center" textRotation="90" wrapText="1"/>
    </xf>
    <xf numFmtId="0" fontId="24" fillId="7" borderId="31" xfId="13" applyFont="1" applyFill="1" applyBorder="1" applyAlignment="1">
      <alignment horizontal="center" vertical="center" textRotation="90" wrapText="1"/>
    </xf>
    <xf numFmtId="0" fontId="24" fillId="7" borderId="4" xfId="13" applyFont="1" applyFill="1" applyBorder="1" applyAlignment="1">
      <alignment horizontal="center" vertical="center" textRotation="90" wrapText="1"/>
    </xf>
    <xf numFmtId="0" fontId="24" fillId="7" borderId="27" xfId="13" applyFont="1" applyFill="1" applyBorder="1" applyAlignment="1">
      <alignment horizontal="center" vertical="center" textRotation="90" wrapText="1"/>
    </xf>
    <xf numFmtId="0" fontId="25" fillId="0" borderId="31" xfId="0" applyFont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center" textRotation="90" wrapText="1"/>
    </xf>
    <xf numFmtId="0" fontId="25" fillId="0" borderId="27" xfId="0" applyFont="1" applyBorder="1" applyAlignment="1">
      <alignment horizontal="center" vertical="center" textRotation="90" wrapText="1"/>
    </xf>
    <xf numFmtId="0" fontId="24" fillId="7" borderId="62" xfId="0" applyFont="1" applyFill="1" applyBorder="1" applyAlignment="1">
      <alignment horizontal="center" vertical="center" textRotation="90" wrapText="1"/>
    </xf>
    <xf numFmtId="0" fontId="24" fillId="7" borderId="49" xfId="13" applyFont="1" applyFill="1" applyBorder="1" applyAlignment="1">
      <alignment horizontal="center" vertical="center" textRotation="90" wrapText="1"/>
    </xf>
    <xf numFmtId="0" fontId="25" fillId="0" borderId="49" xfId="0" applyFont="1" applyBorder="1" applyAlignment="1">
      <alignment horizontal="center" vertical="center" textRotation="90" wrapText="1"/>
    </xf>
    <xf numFmtId="0" fontId="24" fillId="7" borderId="57" xfId="0" applyFont="1" applyFill="1" applyBorder="1" applyAlignment="1">
      <alignment horizontal="center" vertical="center" textRotation="90" wrapText="1"/>
    </xf>
    <xf numFmtId="0" fontId="25" fillId="0" borderId="50" xfId="0" applyFont="1" applyBorder="1" applyAlignment="1">
      <alignment horizontal="center" vertical="center" textRotation="90" wrapText="1"/>
    </xf>
    <xf numFmtId="0" fontId="24" fillId="0" borderId="50" xfId="0" applyFont="1" applyBorder="1" applyAlignment="1">
      <alignment horizontal="center" vertical="center" textRotation="90" wrapText="1"/>
    </xf>
    <xf numFmtId="0" fontId="26" fillId="7" borderId="31" xfId="0" applyFont="1" applyFill="1" applyBorder="1" applyAlignment="1">
      <alignment horizontal="center" vertical="center" textRotation="90" wrapText="1"/>
    </xf>
    <xf numFmtId="0" fontId="26" fillId="7" borderId="4" xfId="0" applyFont="1" applyFill="1" applyBorder="1" applyAlignment="1">
      <alignment horizontal="center" vertical="center" textRotation="90" wrapText="1"/>
    </xf>
    <xf numFmtId="0" fontId="26" fillId="7" borderId="49" xfId="0" applyFont="1" applyFill="1" applyBorder="1" applyAlignment="1">
      <alignment horizontal="center" vertical="center" textRotation="90" wrapText="1"/>
    </xf>
    <xf numFmtId="0" fontId="25" fillId="0" borderId="52" xfId="0" applyFont="1" applyBorder="1" applyAlignment="1">
      <alignment horizontal="center" vertical="center" textRotation="90" wrapText="1"/>
    </xf>
    <xf numFmtId="0" fontId="24" fillId="0" borderId="29" xfId="0" applyFont="1" applyBorder="1" applyAlignment="1">
      <alignment horizontal="center" vertical="center" textRotation="90" wrapText="1"/>
    </xf>
    <xf numFmtId="0" fontId="24" fillId="0" borderId="26" xfId="0" applyFont="1" applyBorder="1" applyAlignment="1">
      <alignment horizontal="center" vertical="center" textRotation="90" wrapText="1"/>
    </xf>
    <xf numFmtId="0" fontId="24" fillId="7" borderId="55" xfId="0" applyFont="1" applyFill="1" applyBorder="1" applyAlignment="1">
      <alignment horizontal="center" vertical="center" textRotation="90" wrapText="1"/>
    </xf>
    <xf numFmtId="0" fontId="24" fillId="7" borderId="56" xfId="0" applyFont="1" applyFill="1" applyBorder="1" applyAlignment="1">
      <alignment horizontal="center" vertical="center" textRotation="90" wrapText="1"/>
    </xf>
    <xf numFmtId="0" fontId="24" fillId="7" borderId="12" xfId="0" applyFont="1" applyFill="1" applyBorder="1" applyAlignment="1">
      <alignment horizontal="center" vertical="center" textRotation="90" wrapText="1"/>
    </xf>
    <xf numFmtId="0" fontId="24" fillId="7" borderId="3" xfId="0" applyFont="1" applyFill="1" applyBorder="1" applyAlignment="1">
      <alignment horizontal="center" vertical="center" textRotation="90" wrapText="1"/>
    </xf>
    <xf numFmtId="0" fontId="24" fillId="7" borderId="16" xfId="0" applyFont="1" applyFill="1" applyBorder="1" applyAlignment="1">
      <alignment horizontal="center" vertical="center" textRotation="90" wrapText="1"/>
    </xf>
    <xf numFmtId="0" fontId="24" fillId="0" borderId="55" xfId="0" applyFont="1" applyBorder="1" applyAlignment="1">
      <alignment horizontal="center" vertical="center" textRotation="90"/>
    </xf>
    <xf numFmtId="0" fontId="24" fillId="0" borderId="57" xfId="0" applyFont="1" applyBorder="1" applyAlignment="1">
      <alignment horizontal="center" vertical="center" textRotation="90"/>
    </xf>
    <xf numFmtId="0" fontId="24" fillId="0" borderId="56" xfId="0" applyFont="1" applyBorder="1" applyAlignment="1">
      <alignment horizontal="center" vertical="center" textRotation="90"/>
    </xf>
    <xf numFmtId="0" fontId="24" fillId="0" borderId="27" xfId="0" applyFont="1" applyBorder="1" applyAlignment="1">
      <alignment horizontal="center" vertical="center" textRotation="90" wrapText="1"/>
    </xf>
    <xf numFmtId="0" fontId="17" fillId="4" borderId="4" xfId="0" applyFont="1" applyFill="1" applyBorder="1" applyAlignment="1">
      <alignment horizontal="center" vertical="center" textRotation="90" wrapText="1"/>
    </xf>
    <xf numFmtId="0" fontId="17" fillId="4" borderId="49" xfId="0" applyFont="1" applyFill="1" applyBorder="1" applyAlignment="1">
      <alignment horizontal="center" vertical="center" textRotation="90" wrapText="1"/>
    </xf>
    <xf numFmtId="0" fontId="24" fillId="0" borderId="52" xfId="0" applyFont="1" applyBorder="1" applyAlignment="1">
      <alignment horizontal="center" vertical="center" textRotation="90" wrapText="1"/>
    </xf>
    <xf numFmtId="0" fontId="24" fillId="0" borderId="51" xfId="0" applyFont="1" applyBorder="1" applyAlignment="1">
      <alignment horizontal="center" vertical="center" textRotation="90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24" fillId="7" borderId="30" xfId="0" applyFont="1" applyFill="1" applyBorder="1" applyAlignment="1">
      <alignment horizontal="center" vertical="center" textRotation="90" wrapText="1"/>
    </xf>
    <xf numFmtId="0" fontId="24" fillId="7" borderId="33" xfId="0" applyFont="1" applyFill="1" applyBorder="1" applyAlignment="1">
      <alignment horizontal="center" vertical="center" textRotation="90" wrapText="1"/>
    </xf>
    <xf numFmtId="0" fontId="24" fillId="7" borderId="22" xfId="0" applyFont="1" applyFill="1" applyBorder="1" applyAlignment="1">
      <alignment horizontal="center" vertical="center" textRotation="90" wrapText="1"/>
    </xf>
    <xf numFmtId="0" fontId="17" fillId="4" borderId="4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textRotation="90" wrapText="1"/>
    </xf>
    <xf numFmtId="0" fontId="17" fillId="4" borderId="59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center" wrapText="1"/>
    </xf>
    <xf numFmtId="0" fontId="13" fillId="7" borderId="4" xfId="0" applyFont="1" applyFill="1" applyBorder="1" applyAlignment="1">
      <alignment horizontal="left" vertical="center" wrapText="1"/>
    </xf>
    <xf numFmtId="0" fontId="11" fillId="0" borderId="53" xfId="13" applyFont="1" applyBorder="1" applyAlignment="1">
      <alignment horizontal="left" vertical="center"/>
    </xf>
    <xf numFmtId="0" fontId="11" fillId="0" borderId="54" xfId="13" applyFont="1" applyBorder="1" applyAlignment="1">
      <alignment horizontal="left" vertical="center"/>
    </xf>
    <xf numFmtId="0" fontId="11" fillId="0" borderId="9" xfId="13" applyFont="1" applyBorder="1" applyAlignment="1">
      <alignment horizontal="left" vertical="center"/>
    </xf>
    <xf numFmtId="0" fontId="11" fillId="0" borderId="8" xfId="13" applyFont="1" applyBorder="1" applyAlignment="1">
      <alignment horizontal="left" vertical="center"/>
    </xf>
    <xf numFmtId="0" fontId="17" fillId="4" borderId="11" xfId="0" applyFont="1" applyFill="1" applyBorder="1" applyAlignment="1">
      <alignment horizontal="center" vertical="center" textRotation="90" wrapText="1"/>
    </xf>
    <xf numFmtId="0" fontId="17" fillId="5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11" fillId="0" borderId="8" xfId="13" applyFont="1" applyBorder="1" applyAlignment="1">
      <alignment horizontal="center" vertical="center"/>
    </xf>
    <xf numFmtId="0" fontId="11" fillId="0" borderId="9" xfId="13" applyFont="1" applyBorder="1" applyAlignment="1">
      <alignment horizontal="center" vertical="center"/>
    </xf>
    <xf numFmtId="0" fontId="11" fillId="0" borderId="10" xfId="13" applyFont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20" fillId="8" borderId="47" xfId="21" applyFont="1" applyFill="1" applyBorder="1" applyAlignment="1">
      <alignment horizontal="center" vertical="center"/>
    </xf>
    <xf numFmtId="0" fontId="20" fillId="8" borderId="38" xfId="21" applyFont="1" applyFill="1" applyBorder="1" applyAlignment="1">
      <alignment horizontal="center" vertical="center"/>
    </xf>
    <xf numFmtId="0" fontId="20" fillId="9" borderId="29" xfId="21" applyFont="1" applyFill="1" applyBorder="1" applyAlignment="1">
      <alignment horizontal="center" vertical="center" wrapText="1"/>
    </xf>
    <xf numFmtId="0" fontId="20" fillId="9" borderId="24" xfId="21" applyFont="1" applyFill="1" applyBorder="1" applyAlignment="1">
      <alignment horizontal="center" vertical="center" wrapText="1"/>
    </xf>
    <xf numFmtId="0" fontId="20" fillId="9" borderId="26" xfId="21" applyFont="1" applyFill="1" applyBorder="1" applyAlignment="1">
      <alignment horizontal="center" vertical="center" wrapText="1"/>
    </xf>
    <xf numFmtId="0" fontId="19" fillId="10" borderId="36" xfId="21" applyFont="1" applyFill="1" applyBorder="1" applyAlignment="1">
      <alignment horizontal="center" vertical="center"/>
    </xf>
    <xf numFmtId="0" fontId="19" fillId="10" borderId="37" xfId="21" applyFont="1" applyFill="1" applyBorder="1" applyAlignment="1">
      <alignment horizontal="center" vertical="center"/>
    </xf>
    <xf numFmtId="0" fontId="19" fillId="10" borderId="38" xfId="21" applyFont="1" applyFill="1" applyBorder="1" applyAlignment="1">
      <alignment horizontal="center" vertical="center"/>
    </xf>
    <xf numFmtId="0" fontId="20" fillId="8" borderId="0" xfId="21" applyFont="1" applyFill="1" applyAlignment="1">
      <alignment horizontal="center"/>
    </xf>
    <xf numFmtId="0" fontId="20" fillId="8" borderId="29" xfId="21" applyFont="1" applyFill="1" applyBorder="1" applyAlignment="1">
      <alignment horizontal="center" vertical="center" wrapText="1"/>
    </xf>
    <xf numFmtId="0" fontId="20" fillId="8" borderId="30" xfId="21" applyFont="1" applyFill="1" applyBorder="1" applyAlignment="1">
      <alignment horizontal="center" vertical="center" wrapText="1"/>
    </xf>
    <xf numFmtId="0" fontId="20" fillId="8" borderId="26" xfId="21" applyFont="1" applyFill="1" applyBorder="1" applyAlignment="1">
      <alignment horizontal="center" vertical="center" wrapText="1"/>
    </xf>
    <xf numFmtId="0" fontId="20" fillId="8" borderId="33" xfId="21" applyFont="1" applyFill="1" applyBorder="1" applyAlignment="1">
      <alignment horizontal="center" vertical="center" wrapText="1"/>
    </xf>
    <xf numFmtId="0" fontId="20" fillId="8" borderId="31" xfId="21" applyFont="1" applyFill="1" applyBorder="1" applyAlignment="1">
      <alignment horizontal="center" vertical="center" wrapText="1"/>
    </xf>
    <xf numFmtId="0" fontId="20" fillId="8" borderId="32" xfId="21" applyFont="1" applyFill="1" applyBorder="1" applyAlignment="1">
      <alignment horizontal="center" vertical="center" wrapText="1"/>
    </xf>
    <xf numFmtId="0" fontId="20" fillId="8" borderId="39" xfId="21" applyFont="1" applyFill="1" applyBorder="1" applyAlignment="1">
      <alignment horizontal="center" vertical="center" wrapText="1"/>
    </xf>
    <xf numFmtId="0" fontId="20" fillId="8" borderId="41" xfId="21" applyFont="1" applyFill="1" applyBorder="1" applyAlignment="1">
      <alignment horizontal="center" vertical="center" wrapText="1"/>
    </xf>
    <xf numFmtId="0" fontId="20" fillId="8" borderId="45" xfId="21" applyFont="1" applyFill="1" applyBorder="1" applyAlignment="1">
      <alignment horizontal="center" vertical="center" wrapText="1"/>
    </xf>
    <xf numFmtId="0" fontId="19" fillId="0" borderId="36" xfId="21" applyFont="1" applyBorder="1" applyAlignment="1">
      <alignment horizontal="center" vertical="center"/>
    </xf>
    <xf numFmtId="0" fontId="19" fillId="0" borderId="37" xfId="21" applyFont="1" applyBorder="1" applyAlignment="1">
      <alignment horizontal="center" vertical="center"/>
    </xf>
    <xf numFmtId="0" fontId="19" fillId="0" borderId="38" xfId="21" applyFont="1" applyBorder="1" applyAlignment="1">
      <alignment horizontal="center" vertical="center"/>
    </xf>
    <xf numFmtId="0" fontId="9" fillId="8" borderId="12" xfId="21" applyFont="1" applyFill="1" applyBorder="1" applyAlignment="1">
      <alignment horizontal="center" vertical="center"/>
    </xf>
    <xf numFmtId="0" fontId="9" fillId="8" borderId="13" xfId="21" applyFont="1" applyFill="1" applyBorder="1" applyAlignment="1">
      <alignment horizontal="center" vertical="center"/>
    </xf>
    <xf numFmtId="0" fontId="9" fillId="8" borderId="14" xfId="21" applyFont="1" applyFill="1" applyBorder="1" applyAlignment="1">
      <alignment horizontal="center" vertical="center"/>
    </xf>
    <xf numFmtId="0" fontId="9" fillId="8" borderId="3" xfId="21" applyFont="1" applyFill="1" applyBorder="1" applyAlignment="1">
      <alignment horizontal="center" vertical="center"/>
    </xf>
    <xf numFmtId="0" fontId="9" fillId="8" borderId="0" xfId="21" applyFont="1" applyFill="1" applyAlignment="1">
      <alignment horizontal="center" vertical="center"/>
    </xf>
    <xf numFmtId="0" fontId="9" fillId="8" borderId="15" xfId="21" applyFont="1" applyFill="1" applyBorder="1" applyAlignment="1">
      <alignment horizontal="center" vertical="center"/>
    </xf>
    <xf numFmtId="0" fontId="9" fillId="8" borderId="16" xfId="21" applyFont="1" applyFill="1" applyBorder="1" applyAlignment="1">
      <alignment horizontal="center" vertical="center"/>
    </xf>
    <xf numFmtId="0" fontId="9" fillId="8" borderId="17" xfId="21" applyFont="1" applyFill="1" applyBorder="1" applyAlignment="1">
      <alignment horizontal="center" vertical="center"/>
    </xf>
    <xf numFmtId="0" fontId="9" fillId="8" borderId="18" xfId="21" applyFont="1" applyFill="1" applyBorder="1" applyAlignment="1">
      <alignment horizontal="center" vertical="center"/>
    </xf>
    <xf numFmtId="0" fontId="20" fillId="9" borderId="30" xfId="21" applyFont="1" applyFill="1" applyBorder="1" applyAlignment="1">
      <alignment horizontal="center" vertical="center" wrapText="1"/>
    </xf>
    <xf numFmtId="0" fontId="20" fillId="9" borderId="33" xfId="21" applyFont="1" applyFill="1" applyBorder="1" applyAlignment="1">
      <alignment horizontal="center" vertical="center" wrapText="1"/>
    </xf>
    <xf numFmtId="0" fontId="20" fillId="9" borderId="31" xfId="21" applyFont="1" applyFill="1" applyBorder="1" applyAlignment="1">
      <alignment horizontal="center" vertical="center" wrapText="1"/>
    </xf>
    <xf numFmtId="0" fontId="20" fillId="9" borderId="32" xfId="21" applyFont="1" applyFill="1" applyBorder="1" applyAlignment="1">
      <alignment horizontal="center" vertical="center" wrapText="1"/>
    </xf>
    <xf numFmtId="0" fontId="21" fillId="16" borderId="48" xfId="21" applyFont="1" applyFill="1" applyBorder="1" applyAlignment="1">
      <alignment horizontal="center" vertical="center" textRotation="90" wrapText="1"/>
    </xf>
    <xf numFmtId="0" fontId="21" fillId="16" borderId="48" xfId="21" applyFont="1" applyFill="1" applyBorder="1" applyAlignment="1">
      <alignment horizontal="center" vertical="center" wrapText="1"/>
    </xf>
  </cellXfs>
  <cellStyles count="26">
    <cellStyle name="Buena" xfId="1"/>
    <cellStyle name="Euro" xfId="2"/>
    <cellStyle name="Millares [0] 2" xfId="3"/>
    <cellStyle name="Millares 2" xfId="4"/>
    <cellStyle name="Millares 3" xfId="5"/>
    <cellStyle name="Millares 4" xfId="6"/>
    <cellStyle name="Millares 5" xfId="7"/>
    <cellStyle name="Moneda 2" xfId="8"/>
    <cellStyle name="Neutral" xfId="9" builtinId="28" customBuiltin="1"/>
    <cellStyle name="Normal" xfId="0" builtinId="0"/>
    <cellStyle name="Normal 10" xfId="23"/>
    <cellStyle name="Normal 11" xfId="22"/>
    <cellStyle name="Normal 2" xfId="10"/>
    <cellStyle name="Normal 2 2" xfId="11"/>
    <cellStyle name="Normal 2 3" xfId="24"/>
    <cellStyle name="Normal 2_MAS FORMATOS" xfId="12"/>
    <cellStyle name="Normal 3" xfId="13"/>
    <cellStyle name="Normal 3 2" xfId="25"/>
    <cellStyle name="Normal 4" xfId="14"/>
    <cellStyle name="Normal 5" xfId="21"/>
    <cellStyle name="Normal 6" xfId="15"/>
    <cellStyle name="Normal 7" xfId="16"/>
    <cellStyle name="Normal 8" xfId="17"/>
    <cellStyle name="Normal 9" xfId="18"/>
    <cellStyle name="Título 1" xfId="19"/>
    <cellStyle name="Total" xfId="20" builtinId="25" customBuiltin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376538</xdr:colOff>
      <xdr:row>0</xdr:row>
      <xdr:rowOff>64359</xdr:rowOff>
    </xdr:from>
    <xdr:to>
      <xdr:col>5</xdr:col>
      <xdr:colOff>67177</xdr:colOff>
      <xdr:row>0</xdr:row>
      <xdr:rowOff>1158892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0367155-9979-4CC4-A99A-FDE5F60A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38" y="64359"/>
          <a:ext cx="2226704" cy="1094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131"/>
  <sheetViews>
    <sheetView tabSelected="1" view="pageBreakPreview" zoomScaleNormal="70" zoomScaleSheetLayoutView="100" zoomScalePageLayoutView="70" workbookViewId="0">
      <selection activeCell="A4" sqref="A4:AE4"/>
    </sheetView>
  </sheetViews>
  <sheetFormatPr baseColWidth="10" defaultColWidth="9.140625" defaultRowHeight="12.75"/>
  <cols>
    <col min="1" max="1" width="6.7109375" style="2" customWidth="1"/>
    <col min="2" max="2" width="7.85546875" style="100" customWidth="1"/>
    <col min="3" max="3" width="12" style="100" customWidth="1"/>
    <col min="4" max="4" width="5.85546875" style="2" customWidth="1"/>
    <col min="5" max="5" width="4.140625" style="2" customWidth="1"/>
    <col min="6" max="7" width="9.140625" style="2" customWidth="1"/>
    <col min="8" max="8" width="7.5703125" style="2" customWidth="1"/>
    <col min="9" max="9" width="8.42578125" style="2" customWidth="1"/>
    <col min="10" max="11" width="6.28515625" style="2" bestFit="1" customWidth="1"/>
    <col min="12" max="12" width="7.7109375" style="2" bestFit="1" customWidth="1"/>
    <col min="13" max="14" width="4.140625" style="2" customWidth="1"/>
    <col min="15" max="15" width="4" style="2" customWidth="1"/>
    <col min="16" max="16" width="7.5703125" style="2" customWidth="1"/>
    <col min="17" max="18" width="4.140625" style="2" customWidth="1"/>
    <col min="19" max="19" width="7.5703125" style="2" customWidth="1"/>
    <col min="20" max="20" width="7.5703125" style="96" customWidth="1"/>
    <col min="21" max="21" width="4.28515625" style="2" customWidth="1"/>
    <col min="22" max="22" width="4.140625" style="2" customWidth="1"/>
    <col min="23" max="23" width="4.28515625" style="2" customWidth="1"/>
    <col min="24" max="24" width="4.140625" style="2" customWidth="1"/>
    <col min="25" max="26" width="7.5703125" style="2" customWidth="1"/>
    <col min="27" max="29" width="5.5703125" style="2" customWidth="1"/>
    <col min="30" max="30" width="12.42578125" style="2" customWidth="1"/>
    <col min="31" max="31" width="20.140625" style="2" customWidth="1"/>
    <col min="32" max="38" width="11.42578125" style="2" customWidth="1"/>
    <col min="39" max="16384" width="9.140625" style="2"/>
  </cols>
  <sheetData>
    <row r="1" spans="1:31" s="90" customFormat="1" ht="99" customHeight="1">
      <c r="A1" s="191"/>
      <c r="B1" s="192"/>
      <c r="C1" s="192"/>
      <c r="D1" s="192"/>
      <c r="E1" s="192"/>
      <c r="F1" s="193"/>
      <c r="G1" s="209" t="s">
        <v>200</v>
      </c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1"/>
      <c r="AD1" s="201" t="s">
        <v>201</v>
      </c>
      <c r="AE1" s="201"/>
    </row>
    <row r="2" spans="1:31" s="11" customFormat="1" ht="21" customHeight="1">
      <c r="A2" s="202" t="s">
        <v>203</v>
      </c>
      <c r="B2" s="203"/>
      <c r="C2" s="203"/>
      <c r="D2" s="203"/>
      <c r="E2" s="203"/>
      <c r="F2" s="203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</row>
    <row r="3" spans="1:31" s="11" customFormat="1" ht="21.95" customHeight="1">
      <c r="A3" s="205" t="s">
        <v>204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</row>
    <row r="4" spans="1:31" s="11" customFormat="1" ht="14.45" customHeight="1">
      <c r="A4" s="205" t="s">
        <v>813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</row>
    <row r="5" spans="1:31" s="11" customFormat="1" ht="27.95" customHeight="1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4"/>
    </row>
    <row r="6" spans="1:31" s="11" customFormat="1" ht="18.95" customHeight="1">
      <c r="A6" s="206" t="s">
        <v>0</v>
      </c>
      <c r="B6" s="206" t="s">
        <v>1</v>
      </c>
      <c r="C6" s="206" t="s">
        <v>205</v>
      </c>
      <c r="D6" s="206" t="s">
        <v>2</v>
      </c>
      <c r="E6" s="206" t="s">
        <v>3</v>
      </c>
      <c r="F6" s="207" t="s">
        <v>4</v>
      </c>
      <c r="G6" s="207"/>
      <c r="H6" s="207"/>
      <c r="I6" s="206" t="s">
        <v>5</v>
      </c>
      <c r="J6" s="208" t="s">
        <v>6</v>
      </c>
      <c r="K6" s="208"/>
      <c r="L6" s="208"/>
      <c r="M6" s="207" t="s">
        <v>7</v>
      </c>
      <c r="N6" s="207"/>
      <c r="O6" s="207"/>
      <c r="P6" s="207"/>
      <c r="Q6" s="207"/>
      <c r="R6" s="207"/>
      <c r="S6" s="207"/>
      <c r="T6" s="14" t="s">
        <v>8</v>
      </c>
      <c r="U6" s="215" t="s">
        <v>9</v>
      </c>
      <c r="V6" s="215"/>
      <c r="W6" s="215"/>
      <c r="X6" s="215"/>
      <c r="Y6" s="215"/>
      <c r="Z6" s="215"/>
      <c r="AA6" s="216" t="s">
        <v>10</v>
      </c>
      <c r="AB6" s="216"/>
      <c r="AC6" s="216"/>
      <c r="AD6" s="216"/>
      <c r="AE6" s="217"/>
    </row>
    <row r="7" spans="1:31" s="11" customFormat="1" ht="21.75" customHeight="1">
      <c r="A7" s="187"/>
      <c r="B7" s="187"/>
      <c r="C7" s="187"/>
      <c r="D7" s="187"/>
      <c r="E7" s="187"/>
      <c r="F7" s="187" t="s">
        <v>11</v>
      </c>
      <c r="G7" s="187" t="s">
        <v>12</v>
      </c>
      <c r="H7" s="187" t="s">
        <v>13</v>
      </c>
      <c r="I7" s="187"/>
      <c r="J7" s="187" t="s">
        <v>14</v>
      </c>
      <c r="K7" s="187" t="s">
        <v>15</v>
      </c>
      <c r="L7" s="187" t="s">
        <v>16</v>
      </c>
      <c r="M7" s="187" t="s">
        <v>17</v>
      </c>
      <c r="N7" s="187" t="s">
        <v>18</v>
      </c>
      <c r="O7" s="187" t="s">
        <v>19</v>
      </c>
      <c r="P7" s="187" t="s">
        <v>20</v>
      </c>
      <c r="Q7" s="187" t="s">
        <v>21</v>
      </c>
      <c r="R7" s="187" t="s">
        <v>22</v>
      </c>
      <c r="S7" s="187" t="s">
        <v>23</v>
      </c>
      <c r="T7" s="187" t="s">
        <v>24</v>
      </c>
      <c r="U7" s="197" t="s">
        <v>25</v>
      </c>
      <c r="V7" s="197"/>
      <c r="W7" s="197"/>
      <c r="X7" s="197"/>
      <c r="Y7" s="187" t="s">
        <v>236</v>
      </c>
      <c r="Z7" s="187" t="s">
        <v>26</v>
      </c>
      <c r="AA7" s="187" t="s">
        <v>27</v>
      </c>
      <c r="AB7" s="187" t="s">
        <v>28</v>
      </c>
      <c r="AC7" s="187" t="s">
        <v>29</v>
      </c>
      <c r="AD7" s="187" t="s">
        <v>30</v>
      </c>
      <c r="AE7" s="198" t="s">
        <v>31</v>
      </c>
    </row>
    <row r="8" spans="1:31" s="11" customFormat="1" ht="96.75" customHeight="1" thickBot="1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26" t="s">
        <v>32</v>
      </c>
      <c r="V8" s="126" t="s">
        <v>33</v>
      </c>
      <c r="W8" s="126" t="s">
        <v>34</v>
      </c>
      <c r="X8" s="126" t="s">
        <v>35</v>
      </c>
      <c r="Y8" s="188"/>
      <c r="Z8" s="188"/>
      <c r="AA8" s="188"/>
      <c r="AB8" s="188"/>
      <c r="AC8" s="188"/>
      <c r="AD8" s="188"/>
      <c r="AE8" s="199"/>
    </row>
    <row r="9" spans="1:31" s="91" customFormat="1" ht="62.25" customHeight="1">
      <c r="A9" s="180" t="s">
        <v>321</v>
      </c>
      <c r="B9" s="183" t="s">
        <v>250</v>
      </c>
      <c r="C9" s="150" t="s">
        <v>267</v>
      </c>
      <c r="D9" s="189" t="s">
        <v>239</v>
      </c>
      <c r="E9" s="109" t="s">
        <v>202</v>
      </c>
      <c r="F9" s="111" t="s">
        <v>150</v>
      </c>
      <c r="G9" s="109" t="s">
        <v>245</v>
      </c>
      <c r="H9" s="109" t="s">
        <v>296</v>
      </c>
      <c r="I9" s="109" t="s">
        <v>295</v>
      </c>
      <c r="J9" s="109" t="s">
        <v>268</v>
      </c>
      <c r="K9" s="109" t="s">
        <v>297</v>
      </c>
      <c r="L9" s="109" t="s">
        <v>298</v>
      </c>
      <c r="M9" s="110">
        <v>2</v>
      </c>
      <c r="N9" s="110">
        <v>1</v>
      </c>
      <c r="O9" s="110">
        <f t="shared" ref="O9:O82" si="0">+M9*N9</f>
        <v>2</v>
      </c>
      <c r="P9" s="110" t="str">
        <f t="shared" ref="P9:P82" si="1">+IF(O9&gt;=24,"Muy Alto (MA)",IF(O9&gt;=10,"Alto (A)",IF(O9&gt;=6,"Medio (M)",IF(O9&gt;=2,"Bajo (B)"))))</f>
        <v>Bajo (B)</v>
      </c>
      <c r="Q9" s="110">
        <v>10</v>
      </c>
      <c r="R9" s="110">
        <f t="shared" ref="R9:R82" si="2">+O9*Q9</f>
        <v>20</v>
      </c>
      <c r="S9" s="110" t="str">
        <f t="shared" ref="S9:S82" si="3">IF(R9&lt;=20,"IV",IF(R9&gt;=600,"I",IF(R9&gt;=150,"II",IF(R9&gt;=40,"III",IF(R9&gt;=20,"IV")*IF(R9&lt;=20,"IV")))))</f>
        <v>IV</v>
      </c>
      <c r="T9" s="110" t="str">
        <f t="shared" ref="T9:T82" si="4">+IF(S9="I","No Aceptable",IF(S9="II","No Aceptable o Aceptable con control especifico",IF(S9="III","Mejorable",IF(S9="IV","Aceptable"))))</f>
        <v>Aceptable</v>
      </c>
      <c r="U9" s="110">
        <v>0</v>
      </c>
      <c r="V9" s="150">
        <v>1</v>
      </c>
      <c r="W9" s="110">
        <v>0</v>
      </c>
      <c r="X9" s="150">
        <v>1</v>
      </c>
      <c r="Y9" s="110" t="s">
        <v>299</v>
      </c>
      <c r="Z9" s="110" t="s">
        <v>300</v>
      </c>
      <c r="AA9" s="109" t="s">
        <v>213</v>
      </c>
      <c r="AB9" s="109" t="s">
        <v>213</v>
      </c>
      <c r="AC9" s="109" t="s">
        <v>213</v>
      </c>
      <c r="AD9" s="109" t="s">
        <v>246</v>
      </c>
      <c r="AE9" s="125" t="s">
        <v>213</v>
      </c>
    </row>
    <row r="10" spans="1:31" s="91" customFormat="1" ht="62.25" customHeight="1">
      <c r="A10" s="181"/>
      <c r="B10" s="184"/>
      <c r="C10" s="151"/>
      <c r="D10" s="171"/>
      <c r="E10" s="116" t="s">
        <v>202</v>
      </c>
      <c r="F10" s="92" t="s">
        <v>148</v>
      </c>
      <c r="G10" s="92" t="s">
        <v>301</v>
      </c>
      <c r="H10" s="92" t="s">
        <v>302</v>
      </c>
      <c r="I10" s="116" t="s">
        <v>303</v>
      </c>
      <c r="J10" s="116" t="s">
        <v>268</v>
      </c>
      <c r="K10" s="116" t="s">
        <v>268</v>
      </c>
      <c r="L10" s="116" t="s">
        <v>802</v>
      </c>
      <c r="M10" s="93">
        <v>2</v>
      </c>
      <c r="N10" s="93">
        <v>1</v>
      </c>
      <c r="O10" s="93">
        <f t="shared" si="0"/>
        <v>2</v>
      </c>
      <c r="P10" s="93" t="str">
        <f t="shared" si="1"/>
        <v>Bajo (B)</v>
      </c>
      <c r="Q10" s="115">
        <v>10</v>
      </c>
      <c r="R10" s="93">
        <f t="shared" si="2"/>
        <v>20</v>
      </c>
      <c r="S10" s="93" t="str">
        <f t="shared" si="3"/>
        <v>IV</v>
      </c>
      <c r="T10" s="93" t="str">
        <f t="shared" si="4"/>
        <v>Aceptable</v>
      </c>
      <c r="U10" s="115">
        <v>0</v>
      </c>
      <c r="V10" s="151"/>
      <c r="W10" s="115">
        <v>0</v>
      </c>
      <c r="X10" s="151"/>
      <c r="Y10" s="115" t="s">
        <v>304</v>
      </c>
      <c r="Z10" s="115" t="s">
        <v>305</v>
      </c>
      <c r="AA10" s="115" t="s">
        <v>213</v>
      </c>
      <c r="AB10" s="115" t="s">
        <v>213</v>
      </c>
      <c r="AC10" s="115" t="s">
        <v>213</v>
      </c>
      <c r="AD10" s="115" t="s">
        <v>803</v>
      </c>
      <c r="AE10" s="127" t="s">
        <v>313</v>
      </c>
    </row>
    <row r="11" spans="1:31" s="91" customFormat="1" ht="62.25" customHeight="1" thickBot="1">
      <c r="A11" s="181"/>
      <c r="B11" s="184"/>
      <c r="C11" s="151"/>
      <c r="D11" s="171"/>
      <c r="E11" s="116" t="s">
        <v>202</v>
      </c>
      <c r="F11" s="92" t="s">
        <v>151</v>
      </c>
      <c r="G11" s="92" t="s">
        <v>306</v>
      </c>
      <c r="H11" s="92" t="s">
        <v>307</v>
      </c>
      <c r="I11" s="92" t="s">
        <v>308</v>
      </c>
      <c r="J11" s="92" t="s">
        <v>268</v>
      </c>
      <c r="K11" s="92" t="s">
        <v>804</v>
      </c>
      <c r="L11" s="92" t="s">
        <v>309</v>
      </c>
      <c r="M11" s="115">
        <v>2</v>
      </c>
      <c r="N11" s="115">
        <v>1</v>
      </c>
      <c r="O11" s="93">
        <f t="shared" si="0"/>
        <v>2</v>
      </c>
      <c r="P11" s="93" t="str">
        <f t="shared" si="1"/>
        <v>Bajo (B)</v>
      </c>
      <c r="Q11" s="115"/>
      <c r="R11" s="93">
        <f t="shared" si="2"/>
        <v>0</v>
      </c>
      <c r="S11" s="93" t="str">
        <f t="shared" si="3"/>
        <v>IV</v>
      </c>
      <c r="T11" s="93" t="str">
        <f t="shared" si="4"/>
        <v>Aceptable</v>
      </c>
      <c r="U11" s="115">
        <v>0</v>
      </c>
      <c r="V11" s="151"/>
      <c r="W11" s="115">
        <v>0</v>
      </c>
      <c r="X11" s="151"/>
      <c r="Y11" s="115" t="s">
        <v>310</v>
      </c>
      <c r="Z11" s="115" t="s">
        <v>312</v>
      </c>
      <c r="AA11" s="115" t="s">
        <v>213</v>
      </c>
      <c r="AB11" s="115" t="s">
        <v>213</v>
      </c>
      <c r="AC11" s="115" t="s">
        <v>213</v>
      </c>
      <c r="AD11" s="115" t="s">
        <v>311</v>
      </c>
      <c r="AE11" s="122" t="s">
        <v>213</v>
      </c>
    </row>
    <row r="12" spans="1:31" s="91" customFormat="1" ht="75.599999999999994" customHeight="1" thickBot="1">
      <c r="A12" s="182"/>
      <c r="B12" s="185"/>
      <c r="C12" s="155"/>
      <c r="D12" s="190"/>
      <c r="E12" s="107" t="s">
        <v>202</v>
      </c>
      <c r="F12" s="107" t="s">
        <v>152</v>
      </c>
      <c r="G12" s="107" t="s">
        <v>314</v>
      </c>
      <c r="H12" s="107" t="s">
        <v>315</v>
      </c>
      <c r="I12" s="105" t="s">
        <v>316</v>
      </c>
      <c r="J12" s="105" t="s">
        <v>268</v>
      </c>
      <c r="K12" s="105" t="s">
        <v>317</v>
      </c>
      <c r="L12" s="105" t="s">
        <v>318</v>
      </c>
      <c r="M12" s="106">
        <v>2</v>
      </c>
      <c r="N12" s="106">
        <v>1</v>
      </c>
      <c r="O12" s="106">
        <f t="shared" si="0"/>
        <v>2</v>
      </c>
      <c r="P12" s="106" t="str">
        <f t="shared" si="1"/>
        <v>Bajo (B)</v>
      </c>
      <c r="Q12" s="106">
        <v>10</v>
      </c>
      <c r="R12" s="106">
        <f t="shared" si="2"/>
        <v>20</v>
      </c>
      <c r="S12" s="106" t="str">
        <f t="shared" si="3"/>
        <v>IV</v>
      </c>
      <c r="T12" s="106" t="str">
        <f t="shared" si="4"/>
        <v>Aceptable</v>
      </c>
      <c r="U12" s="106">
        <v>0</v>
      </c>
      <c r="V12" s="155"/>
      <c r="W12" s="106">
        <v>0</v>
      </c>
      <c r="X12" s="155"/>
      <c r="Y12" s="107" t="s">
        <v>319</v>
      </c>
      <c r="Z12" s="107" t="s">
        <v>320</v>
      </c>
      <c r="AA12" s="107" t="s">
        <v>213</v>
      </c>
      <c r="AB12" s="107" t="s">
        <v>213</v>
      </c>
      <c r="AC12" s="107" t="s">
        <v>213</v>
      </c>
      <c r="AD12" s="107" t="s">
        <v>213</v>
      </c>
      <c r="AE12" s="122" t="s">
        <v>213</v>
      </c>
    </row>
    <row r="13" spans="1:31" s="91" customFormat="1" ht="56.1" customHeight="1">
      <c r="A13" s="178" t="s">
        <v>278</v>
      </c>
      <c r="B13" s="150" t="s">
        <v>330</v>
      </c>
      <c r="C13" s="175" t="s">
        <v>218</v>
      </c>
      <c r="D13" s="189" t="s">
        <v>239</v>
      </c>
      <c r="E13" s="109" t="s">
        <v>202</v>
      </c>
      <c r="F13" s="116" t="s">
        <v>152</v>
      </c>
      <c r="G13" s="111" t="s">
        <v>322</v>
      </c>
      <c r="H13" s="111" t="s">
        <v>323</v>
      </c>
      <c r="I13" s="111" t="s">
        <v>324</v>
      </c>
      <c r="J13" s="111" t="s">
        <v>268</v>
      </c>
      <c r="K13" s="111" t="s">
        <v>325</v>
      </c>
      <c r="L13" s="111" t="s">
        <v>247</v>
      </c>
      <c r="M13" s="109">
        <v>2</v>
      </c>
      <c r="N13" s="109">
        <v>1</v>
      </c>
      <c r="O13" s="110">
        <f t="shared" si="0"/>
        <v>2</v>
      </c>
      <c r="P13" s="110" t="str">
        <f t="shared" si="1"/>
        <v>Bajo (B)</v>
      </c>
      <c r="Q13" s="109">
        <v>10</v>
      </c>
      <c r="R13" s="110">
        <f t="shared" si="2"/>
        <v>20</v>
      </c>
      <c r="S13" s="110" t="str">
        <f t="shared" si="3"/>
        <v>IV</v>
      </c>
      <c r="T13" s="110" t="str">
        <f t="shared" si="4"/>
        <v>Aceptable</v>
      </c>
      <c r="U13" s="150">
        <v>14</v>
      </c>
      <c r="V13" s="110">
        <v>0</v>
      </c>
      <c r="W13" s="110">
        <v>0</v>
      </c>
      <c r="X13" s="150">
        <f>SUM(U13:W13)</f>
        <v>14</v>
      </c>
      <c r="Y13" s="109" t="s">
        <v>343</v>
      </c>
      <c r="Z13" s="110" t="s">
        <v>334</v>
      </c>
      <c r="AA13" s="109" t="s">
        <v>213</v>
      </c>
      <c r="AB13" s="109" t="s">
        <v>213</v>
      </c>
      <c r="AC13" s="110" t="s">
        <v>213</v>
      </c>
      <c r="AD13" s="109" t="s">
        <v>224</v>
      </c>
      <c r="AE13" s="131" t="s">
        <v>213</v>
      </c>
    </row>
    <row r="14" spans="1:31" s="91" customFormat="1" ht="56.1" customHeight="1">
      <c r="A14" s="169"/>
      <c r="B14" s="151"/>
      <c r="C14" s="170"/>
      <c r="D14" s="171"/>
      <c r="E14" s="112" t="s">
        <v>202</v>
      </c>
      <c r="F14" s="92" t="s">
        <v>148</v>
      </c>
      <c r="G14" s="92" t="s">
        <v>326</v>
      </c>
      <c r="H14" s="92" t="s">
        <v>327</v>
      </c>
      <c r="I14" s="92" t="s">
        <v>328</v>
      </c>
      <c r="J14" s="92" t="s">
        <v>268</v>
      </c>
      <c r="K14" s="92" t="s">
        <v>268</v>
      </c>
      <c r="L14" s="92" t="s">
        <v>329</v>
      </c>
      <c r="M14" s="112">
        <v>2</v>
      </c>
      <c r="N14" s="112">
        <v>1</v>
      </c>
      <c r="O14" s="108">
        <f t="shared" si="0"/>
        <v>2</v>
      </c>
      <c r="P14" s="108" t="str">
        <f t="shared" si="1"/>
        <v>Bajo (B)</v>
      </c>
      <c r="Q14" s="112">
        <v>10</v>
      </c>
      <c r="R14" s="108">
        <f t="shared" si="2"/>
        <v>20</v>
      </c>
      <c r="S14" s="108" t="str">
        <f t="shared" si="3"/>
        <v>IV</v>
      </c>
      <c r="T14" s="108" t="str">
        <f t="shared" si="4"/>
        <v>Aceptable</v>
      </c>
      <c r="U14" s="151"/>
      <c r="V14" s="114">
        <v>0</v>
      </c>
      <c r="W14" s="114">
        <v>0</v>
      </c>
      <c r="X14" s="151"/>
      <c r="Y14" s="104" t="s">
        <v>332</v>
      </c>
      <c r="Z14" s="104" t="s">
        <v>333</v>
      </c>
      <c r="AA14" s="104" t="s">
        <v>213</v>
      </c>
      <c r="AB14" s="104" t="s">
        <v>213</v>
      </c>
      <c r="AC14" s="104" t="s">
        <v>213</v>
      </c>
      <c r="AD14" s="92" t="s">
        <v>329</v>
      </c>
      <c r="AE14" s="121" t="s">
        <v>331</v>
      </c>
    </row>
    <row r="15" spans="1:31" s="91" customFormat="1" ht="58.5" thickBot="1">
      <c r="A15" s="179"/>
      <c r="B15" s="151"/>
      <c r="C15" s="170"/>
      <c r="D15" s="171"/>
      <c r="E15" s="116" t="s">
        <v>202</v>
      </c>
      <c r="F15" s="112" t="s">
        <v>152</v>
      </c>
      <c r="G15" s="112" t="s">
        <v>335</v>
      </c>
      <c r="H15" s="112" t="s">
        <v>337</v>
      </c>
      <c r="I15" s="112" t="s">
        <v>338</v>
      </c>
      <c r="J15" s="112" t="s">
        <v>268</v>
      </c>
      <c r="K15" s="112" t="s">
        <v>268</v>
      </c>
      <c r="L15" s="116" t="s">
        <v>341</v>
      </c>
      <c r="M15" s="116">
        <v>2</v>
      </c>
      <c r="N15" s="116">
        <v>1</v>
      </c>
      <c r="O15" s="115">
        <f t="shared" si="0"/>
        <v>2</v>
      </c>
      <c r="P15" s="115" t="str">
        <f t="shared" si="1"/>
        <v>Bajo (B)</v>
      </c>
      <c r="Q15" s="116">
        <v>10</v>
      </c>
      <c r="R15" s="115">
        <f t="shared" si="2"/>
        <v>20</v>
      </c>
      <c r="S15" s="115" t="str">
        <f t="shared" si="3"/>
        <v>IV</v>
      </c>
      <c r="T15" s="115" t="str">
        <f t="shared" si="4"/>
        <v>Aceptable</v>
      </c>
      <c r="U15" s="151"/>
      <c r="V15" s="115">
        <v>0</v>
      </c>
      <c r="W15" s="115">
        <v>0</v>
      </c>
      <c r="X15" s="151"/>
      <c r="Y15" s="116" t="s">
        <v>339</v>
      </c>
      <c r="Z15" s="116" t="s">
        <v>340</v>
      </c>
      <c r="AA15" s="116" t="s">
        <v>213</v>
      </c>
      <c r="AB15" s="116" t="s">
        <v>213</v>
      </c>
      <c r="AC15" s="115" t="s">
        <v>213</v>
      </c>
      <c r="AD15" s="116" t="s">
        <v>342</v>
      </c>
      <c r="AE15" s="129" t="s">
        <v>213</v>
      </c>
    </row>
    <row r="16" spans="1:31" s="91" customFormat="1" ht="57.6" customHeight="1">
      <c r="A16" s="157" t="s">
        <v>279</v>
      </c>
      <c r="B16" s="146" t="s">
        <v>354</v>
      </c>
      <c r="C16" s="152" t="s">
        <v>207</v>
      </c>
      <c r="D16" s="152" t="s">
        <v>240</v>
      </c>
      <c r="E16" s="109" t="s">
        <v>202</v>
      </c>
      <c r="F16" s="109" t="s">
        <v>151</v>
      </c>
      <c r="G16" s="109" t="s">
        <v>344</v>
      </c>
      <c r="H16" s="109" t="s">
        <v>345</v>
      </c>
      <c r="I16" s="109" t="s">
        <v>346</v>
      </c>
      <c r="J16" s="109" t="s">
        <v>268</v>
      </c>
      <c r="K16" s="109" t="s">
        <v>347</v>
      </c>
      <c r="L16" s="109" t="s">
        <v>351</v>
      </c>
      <c r="M16" s="109">
        <v>2</v>
      </c>
      <c r="N16" s="109">
        <v>1</v>
      </c>
      <c r="O16" s="110">
        <f t="shared" si="0"/>
        <v>2</v>
      </c>
      <c r="P16" s="110" t="str">
        <f t="shared" si="1"/>
        <v>Bajo (B)</v>
      </c>
      <c r="Q16" s="109">
        <v>10</v>
      </c>
      <c r="R16" s="110">
        <f t="shared" si="2"/>
        <v>20</v>
      </c>
      <c r="S16" s="110" t="str">
        <f t="shared" si="3"/>
        <v>IV</v>
      </c>
      <c r="T16" s="110" t="str">
        <f t="shared" si="4"/>
        <v>Aceptable</v>
      </c>
      <c r="U16" s="146">
        <v>6</v>
      </c>
      <c r="V16" s="146">
        <v>1</v>
      </c>
      <c r="W16" s="110">
        <v>0</v>
      </c>
      <c r="X16" s="146">
        <f>SUM(U16:W16)</f>
        <v>7</v>
      </c>
      <c r="Y16" s="110" t="s">
        <v>348</v>
      </c>
      <c r="Z16" s="110" t="s">
        <v>349</v>
      </c>
      <c r="AA16" s="109" t="s">
        <v>213</v>
      </c>
      <c r="AB16" s="109" t="s">
        <v>213</v>
      </c>
      <c r="AC16" s="110" t="s">
        <v>213</v>
      </c>
      <c r="AD16" s="110" t="s">
        <v>350</v>
      </c>
      <c r="AE16" s="120" t="s">
        <v>805</v>
      </c>
    </row>
    <row r="17" spans="1:31" s="91" customFormat="1" ht="66.95" customHeight="1" thickBot="1">
      <c r="A17" s="166"/>
      <c r="B17" s="148"/>
      <c r="C17" s="154"/>
      <c r="D17" s="154"/>
      <c r="E17" s="116" t="s">
        <v>202</v>
      </c>
      <c r="F17" s="116" t="s">
        <v>149</v>
      </c>
      <c r="G17" s="116" t="s">
        <v>352</v>
      </c>
      <c r="H17" s="116" t="s">
        <v>353</v>
      </c>
      <c r="I17" s="116" t="s">
        <v>355</v>
      </c>
      <c r="J17" s="116" t="s">
        <v>268</v>
      </c>
      <c r="K17" s="116" t="s">
        <v>357</v>
      </c>
      <c r="L17" s="116" t="s">
        <v>358</v>
      </c>
      <c r="M17" s="116">
        <v>2</v>
      </c>
      <c r="N17" s="116">
        <v>1</v>
      </c>
      <c r="O17" s="115">
        <f t="shared" si="0"/>
        <v>2</v>
      </c>
      <c r="P17" s="115" t="str">
        <f t="shared" si="1"/>
        <v>Bajo (B)</v>
      </c>
      <c r="Q17" s="116">
        <v>10</v>
      </c>
      <c r="R17" s="115">
        <f t="shared" si="2"/>
        <v>20</v>
      </c>
      <c r="S17" s="115" t="str">
        <f t="shared" si="3"/>
        <v>IV</v>
      </c>
      <c r="T17" s="115" t="str">
        <f t="shared" si="4"/>
        <v>Aceptable</v>
      </c>
      <c r="U17" s="148"/>
      <c r="V17" s="148"/>
      <c r="W17" s="115">
        <v>0</v>
      </c>
      <c r="X17" s="148"/>
      <c r="Y17" s="115" t="s">
        <v>356</v>
      </c>
      <c r="Z17" s="115" t="s">
        <v>359</v>
      </c>
      <c r="AA17" s="116" t="s">
        <v>213</v>
      </c>
      <c r="AB17" s="116" t="s">
        <v>213</v>
      </c>
      <c r="AC17" s="115" t="s">
        <v>213</v>
      </c>
      <c r="AD17" s="116" t="s">
        <v>358</v>
      </c>
      <c r="AE17" s="129" t="s">
        <v>806</v>
      </c>
    </row>
    <row r="18" spans="1:31" s="12" customFormat="1" ht="56.1" customHeight="1">
      <c r="A18" s="178" t="s">
        <v>280</v>
      </c>
      <c r="B18" s="150" t="s">
        <v>276</v>
      </c>
      <c r="C18" s="189" t="s">
        <v>208</v>
      </c>
      <c r="D18" s="189" t="s">
        <v>240</v>
      </c>
      <c r="E18" s="109" t="s">
        <v>202</v>
      </c>
      <c r="F18" s="109" t="s">
        <v>149</v>
      </c>
      <c r="G18" s="109" t="s">
        <v>360</v>
      </c>
      <c r="H18" s="109" t="s">
        <v>361</v>
      </c>
      <c r="I18" s="109" t="s">
        <v>362</v>
      </c>
      <c r="J18" s="109" t="s">
        <v>268</v>
      </c>
      <c r="K18" s="109" t="s">
        <v>363</v>
      </c>
      <c r="L18" s="109" t="s">
        <v>364</v>
      </c>
      <c r="M18" s="110">
        <v>2</v>
      </c>
      <c r="N18" s="110">
        <v>1</v>
      </c>
      <c r="O18" s="110">
        <f t="shared" si="0"/>
        <v>2</v>
      </c>
      <c r="P18" s="110" t="str">
        <f t="shared" si="1"/>
        <v>Bajo (B)</v>
      </c>
      <c r="Q18" s="110">
        <v>10</v>
      </c>
      <c r="R18" s="110">
        <f t="shared" si="2"/>
        <v>20</v>
      </c>
      <c r="S18" s="110" t="str">
        <f t="shared" si="3"/>
        <v>IV</v>
      </c>
      <c r="T18" s="110" t="str">
        <f t="shared" si="4"/>
        <v>Aceptable</v>
      </c>
      <c r="U18" s="146">
        <v>16</v>
      </c>
      <c r="V18" s="110">
        <v>0</v>
      </c>
      <c r="W18" s="110">
        <v>0</v>
      </c>
      <c r="X18" s="146">
        <f t="shared" ref="X18:X85" si="5">SUM(U18:W18)</f>
        <v>16</v>
      </c>
      <c r="Y18" s="109" t="s">
        <v>222</v>
      </c>
      <c r="Z18" s="110" t="s">
        <v>248</v>
      </c>
      <c r="AA18" s="110" t="s">
        <v>213</v>
      </c>
      <c r="AB18" s="125" t="s">
        <v>213</v>
      </c>
      <c r="AC18" s="132" t="s">
        <v>213</v>
      </c>
      <c r="AD18" s="109" t="s">
        <v>365</v>
      </c>
      <c r="AE18" s="120" t="s">
        <v>223</v>
      </c>
    </row>
    <row r="19" spans="1:31" s="12" customFormat="1" ht="56.1" customHeight="1">
      <c r="A19" s="169"/>
      <c r="B19" s="151"/>
      <c r="C19" s="171"/>
      <c r="D19" s="171"/>
      <c r="E19" s="92" t="s">
        <v>202</v>
      </c>
      <c r="F19" s="92" t="s">
        <v>147</v>
      </c>
      <c r="G19" s="92" t="s">
        <v>366</v>
      </c>
      <c r="H19" s="92" t="s">
        <v>367</v>
      </c>
      <c r="I19" s="92" t="s">
        <v>368</v>
      </c>
      <c r="J19" s="92" t="s">
        <v>268</v>
      </c>
      <c r="K19" s="92" t="s">
        <v>369</v>
      </c>
      <c r="L19" s="92" t="s">
        <v>370</v>
      </c>
      <c r="M19" s="93">
        <v>2</v>
      </c>
      <c r="N19" s="93">
        <v>1</v>
      </c>
      <c r="O19" s="93">
        <f t="shared" si="0"/>
        <v>2</v>
      </c>
      <c r="P19" s="93" t="str">
        <f t="shared" si="1"/>
        <v>Bajo (B)</v>
      </c>
      <c r="Q19" s="93">
        <v>10</v>
      </c>
      <c r="R19" s="93">
        <f t="shared" si="2"/>
        <v>20</v>
      </c>
      <c r="S19" s="93" t="str">
        <f t="shared" si="3"/>
        <v>IV</v>
      </c>
      <c r="T19" s="93" t="str">
        <f t="shared" si="4"/>
        <v>Aceptable</v>
      </c>
      <c r="U19" s="147"/>
      <c r="V19" s="93">
        <v>0</v>
      </c>
      <c r="W19" s="93">
        <v>0</v>
      </c>
      <c r="X19" s="147"/>
      <c r="Y19" s="92" t="s">
        <v>371</v>
      </c>
      <c r="Z19" s="115" t="s">
        <v>375</v>
      </c>
      <c r="AA19" s="93" t="s">
        <v>213</v>
      </c>
      <c r="AB19" s="128" t="s">
        <v>213</v>
      </c>
      <c r="AC19" s="133" t="s">
        <v>213</v>
      </c>
      <c r="AD19" s="92" t="s">
        <v>370</v>
      </c>
      <c r="AE19" s="121" t="s">
        <v>372</v>
      </c>
    </row>
    <row r="20" spans="1:31" s="12" customFormat="1" ht="56.1" customHeight="1" thickBot="1">
      <c r="A20" s="169"/>
      <c r="B20" s="151"/>
      <c r="C20" s="171"/>
      <c r="D20" s="171"/>
      <c r="E20" s="116" t="s">
        <v>202</v>
      </c>
      <c r="F20" s="112" t="s">
        <v>152</v>
      </c>
      <c r="G20" s="116" t="s">
        <v>373</v>
      </c>
      <c r="H20" s="116" t="s">
        <v>323</v>
      </c>
      <c r="I20" s="116" t="s">
        <v>324</v>
      </c>
      <c r="J20" s="116" t="s">
        <v>268</v>
      </c>
      <c r="K20" s="116" t="s">
        <v>374</v>
      </c>
      <c r="L20" s="116" t="s">
        <v>247</v>
      </c>
      <c r="M20" s="115">
        <v>2</v>
      </c>
      <c r="N20" s="115">
        <v>1</v>
      </c>
      <c r="O20" s="115">
        <f t="shared" si="0"/>
        <v>2</v>
      </c>
      <c r="P20" s="115" t="str">
        <f t="shared" si="1"/>
        <v>Bajo (B)</v>
      </c>
      <c r="Q20" s="115">
        <v>10</v>
      </c>
      <c r="R20" s="115">
        <f t="shared" si="2"/>
        <v>20</v>
      </c>
      <c r="S20" s="115" t="str">
        <f t="shared" si="3"/>
        <v>IV</v>
      </c>
      <c r="T20" s="115" t="str">
        <f t="shared" si="4"/>
        <v>Aceptable</v>
      </c>
      <c r="U20" s="148"/>
      <c r="V20" s="115">
        <v>0</v>
      </c>
      <c r="W20" s="115">
        <v>0</v>
      </c>
      <c r="X20" s="148"/>
      <c r="Y20" s="116" t="s">
        <v>324</v>
      </c>
      <c r="Z20" s="115" t="s">
        <v>334</v>
      </c>
      <c r="AA20" s="115" t="s">
        <v>213</v>
      </c>
      <c r="AB20" s="127" t="s">
        <v>213</v>
      </c>
      <c r="AC20" s="134" t="s">
        <v>213</v>
      </c>
      <c r="AD20" s="116" t="s">
        <v>247</v>
      </c>
      <c r="AE20" s="129" t="s">
        <v>213</v>
      </c>
    </row>
    <row r="21" spans="1:31" s="12" customFormat="1" ht="84.75" customHeight="1">
      <c r="A21" s="157" t="s">
        <v>241</v>
      </c>
      <c r="B21" s="194" t="s">
        <v>277</v>
      </c>
      <c r="C21" s="176" t="s">
        <v>209</v>
      </c>
      <c r="D21" s="152" t="s">
        <v>239</v>
      </c>
      <c r="E21" s="109" t="s">
        <v>202</v>
      </c>
      <c r="F21" s="109" t="s">
        <v>151</v>
      </c>
      <c r="G21" s="109" t="s">
        <v>376</v>
      </c>
      <c r="H21" s="109" t="s">
        <v>377</v>
      </c>
      <c r="I21" s="109" t="s">
        <v>378</v>
      </c>
      <c r="J21" s="109" t="s">
        <v>268</v>
      </c>
      <c r="K21" s="110" t="s">
        <v>382</v>
      </c>
      <c r="L21" s="109" t="s">
        <v>379</v>
      </c>
      <c r="M21" s="109">
        <v>2</v>
      </c>
      <c r="N21" s="109">
        <v>1</v>
      </c>
      <c r="O21" s="110">
        <f t="shared" si="0"/>
        <v>2</v>
      </c>
      <c r="P21" s="110" t="str">
        <f t="shared" si="1"/>
        <v>Bajo (B)</v>
      </c>
      <c r="Q21" s="109">
        <v>10</v>
      </c>
      <c r="R21" s="110">
        <f t="shared" si="2"/>
        <v>20</v>
      </c>
      <c r="S21" s="110" t="str">
        <f t="shared" si="3"/>
        <v>IV</v>
      </c>
      <c r="T21" s="110" t="str">
        <f t="shared" si="4"/>
        <v>Aceptable</v>
      </c>
      <c r="U21" s="146">
        <v>14</v>
      </c>
      <c r="V21" s="110">
        <v>0</v>
      </c>
      <c r="W21" s="110">
        <v>0</v>
      </c>
      <c r="X21" s="146">
        <f t="shared" si="5"/>
        <v>14</v>
      </c>
      <c r="Y21" s="109" t="s">
        <v>380</v>
      </c>
      <c r="Z21" s="110" t="s">
        <v>381</v>
      </c>
      <c r="AA21" s="109" t="s">
        <v>213</v>
      </c>
      <c r="AB21" s="110" t="s">
        <v>213</v>
      </c>
      <c r="AC21" s="110" t="s">
        <v>213</v>
      </c>
      <c r="AD21" s="109" t="s">
        <v>379</v>
      </c>
      <c r="AE21" s="120" t="s">
        <v>213</v>
      </c>
    </row>
    <row r="22" spans="1:31" s="12" customFormat="1" ht="71.25" customHeight="1" thickBot="1">
      <c r="A22" s="159"/>
      <c r="B22" s="195"/>
      <c r="C22" s="177"/>
      <c r="D22" s="186"/>
      <c r="E22" s="107" t="s">
        <v>202</v>
      </c>
      <c r="F22" s="107" t="s">
        <v>147</v>
      </c>
      <c r="G22" s="107" t="s">
        <v>383</v>
      </c>
      <c r="H22" s="107" t="s">
        <v>384</v>
      </c>
      <c r="I22" s="107" t="s">
        <v>385</v>
      </c>
      <c r="J22" s="107" t="s">
        <v>268</v>
      </c>
      <c r="K22" s="107" t="s">
        <v>386</v>
      </c>
      <c r="L22" s="107" t="s">
        <v>387</v>
      </c>
      <c r="M22" s="107">
        <v>2</v>
      </c>
      <c r="N22" s="107">
        <v>1</v>
      </c>
      <c r="O22" s="106">
        <f t="shared" si="0"/>
        <v>2</v>
      </c>
      <c r="P22" s="106" t="str">
        <f t="shared" si="1"/>
        <v>Bajo (B)</v>
      </c>
      <c r="Q22" s="107">
        <v>10</v>
      </c>
      <c r="R22" s="106">
        <f t="shared" si="2"/>
        <v>20</v>
      </c>
      <c r="S22" s="106" t="str">
        <f t="shared" si="3"/>
        <v>IV</v>
      </c>
      <c r="T22" s="106" t="str">
        <f t="shared" si="4"/>
        <v>Aceptable</v>
      </c>
      <c r="U22" s="149"/>
      <c r="V22" s="106">
        <v>0</v>
      </c>
      <c r="W22" s="106">
        <v>0</v>
      </c>
      <c r="X22" s="149"/>
      <c r="Y22" s="107" t="s">
        <v>388</v>
      </c>
      <c r="Z22" s="106" t="s">
        <v>389</v>
      </c>
      <c r="AA22" s="107" t="s">
        <v>213</v>
      </c>
      <c r="AB22" s="106" t="s">
        <v>213</v>
      </c>
      <c r="AC22" s="106" t="s">
        <v>213</v>
      </c>
      <c r="AD22" s="107" t="s">
        <v>387</v>
      </c>
      <c r="AE22" s="122" t="s">
        <v>390</v>
      </c>
    </row>
    <row r="23" spans="1:31" s="12" customFormat="1" ht="56.1" customHeight="1">
      <c r="A23" s="196" t="s">
        <v>275</v>
      </c>
      <c r="B23" s="156" t="s">
        <v>274</v>
      </c>
      <c r="C23" s="156" t="s">
        <v>210</v>
      </c>
      <c r="D23" s="156" t="s">
        <v>243</v>
      </c>
      <c r="E23" s="141" t="s">
        <v>202</v>
      </c>
      <c r="F23" s="104" t="s">
        <v>152</v>
      </c>
      <c r="G23" s="142" t="s">
        <v>391</v>
      </c>
      <c r="H23" s="104" t="s">
        <v>392</v>
      </c>
      <c r="I23" s="104" t="s">
        <v>225</v>
      </c>
      <c r="J23" s="104" t="s">
        <v>268</v>
      </c>
      <c r="K23" s="104" t="s">
        <v>249</v>
      </c>
      <c r="L23" s="104" t="s">
        <v>393</v>
      </c>
      <c r="M23" s="104">
        <v>2</v>
      </c>
      <c r="N23" s="104">
        <v>1</v>
      </c>
      <c r="O23" s="108">
        <f t="shared" si="0"/>
        <v>2</v>
      </c>
      <c r="P23" s="108" t="str">
        <f t="shared" si="1"/>
        <v>Bajo (B)</v>
      </c>
      <c r="Q23" s="104">
        <v>10</v>
      </c>
      <c r="R23" s="108">
        <f t="shared" si="2"/>
        <v>20</v>
      </c>
      <c r="S23" s="108" t="str">
        <f t="shared" si="3"/>
        <v>IV</v>
      </c>
      <c r="T23" s="108" t="str">
        <f t="shared" si="4"/>
        <v>Aceptable</v>
      </c>
      <c r="U23" s="156">
        <v>18</v>
      </c>
      <c r="V23" s="104">
        <v>0</v>
      </c>
      <c r="W23" s="104">
        <v>0</v>
      </c>
      <c r="X23" s="156">
        <f t="shared" si="5"/>
        <v>18</v>
      </c>
      <c r="Y23" s="104" t="s">
        <v>394</v>
      </c>
      <c r="Z23" s="104" t="s">
        <v>214</v>
      </c>
      <c r="AA23" s="104" t="s">
        <v>213</v>
      </c>
      <c r="AB23" s="104" t="s">
        <v>213</v>
      </c>
      <c r="AC23" s="104" t="s">
        <v>213</v>
      </c>
      <c r="AD23" s="104" t="s">
        <v>226</v>
      </c>
      <c r="AE23" s="143" t="s">
        <v>213</v>
      </c>
    </row>
    <row r="24" spans="1:31" s="12" customFormat="1" ht="56.1" customHeight="1" thickBot="1">
      <c r="A24" s="166"/>
      <c r="B24" s="154"/>
      <c r="C24" s="154"/>
      <c r="D24" s="154"/>
      <c r="E24" s="116" t="s">
        <v>202</v>
      </c>
      <c r="F24" s="116" t="s">
        <v>150</v>
      </c>
      <c r="G24" s="112" t="s">
        <v>395</v>
      </c>
      <c r="H24" s="116" t="s">
        <v>396</v>
      </c>
      <c r="I24" s="116" t="s">
        <v>397</v>
      </c>
      <c r="J24" s="116" t="s">
        <v>268</v>
      </c>
      <c r="K24" s="116" t="s">
        <v>398</v>
      </c>
      <c r="L24" s="116" t="s">
        <v>399</v>
      </c>
      <c r="M24" s="116">
        <v>2</v>
      </c>
      <c r="N24" s="116">
        <v>1</v>
      </c>
      <c r="O24" s="115">
        <f t="shared" si="0"/>
        <v>2</v>
      </c>
      <c r="P24" s="115" t="str">
        <f t="shared" si="1"/>
        <v>Bajo (B)</v>
      </c>
      <c r="Q24" s="116">
        <v>10</v>
      </c>
      <c r="R24" s="115">
        <f t="shared" si="2"/>
        <v>20</v>
      </c>
      <c r="S24" s="115" t="str">
        <f t="shared" si="3"/>
        <v>IV</v>
      </c>
      <c r="T24" s="115" t="str">
        <f t="shared" si="4"/>
        <v>Aceptable</v>
      </c>
      <c r="U24" s="154"/>
      <c r="V24" s="116">
        <v>0</v>
      </c>
      <c r="W24" s="116">
        <v>0</v>
      </c>
      <c r="X24" s="154"/>
      <c r="Y24" s="116" t="s">
        <v>400</v>
      </c>
      <c r="Z24" s="116" t="s">
        <v>401</v>
      </c>
      <c r="AA24" s="116" t="s">
        <v>213</v>
      </c>
      <c r="AB24" s="116" t="s">
        <v>213</v>
      </c>
      <c r="AC24" s="116" t="s">
        <v>213</v>
      </c>
      <c r="AD24" s="116" t="s">
        <v>399</v>
      </c>
      <c r="AE24" s="129" t="s">
        <v>213</v>
      </c>
    </row>
    <row r="25" spans="1:31" s="12" customFormat="1" ht="56.1" customHeight="1">
      <c r="A25" s="157" t="s">
        <v>275</v>
      </c>
      <c r="B25" s="152" t="s">
        <v>273</v>
      </c>
      <c r="C25" s="152" t="s">
        <v>211</v>
      </c>
      <c r="D25" s="152" t="s">
        <v>240</v>
      </c>
      <c r="E25" s="109" t="s">
        <v>202</v>
      </c>
      <c r="F25" s="109" t="s">
        <v>148</v>
      </c>
      <c r="G25" s="109" t="s">
        <v>402</v>
      </c>
      <c r="H25" s="109" t="s">
        <v>403</v>
      </c>
      <c r="I25" s="109" t="s">
        <v>404</v>
      </c>
      <c r="J25" s="109" t="s">
        <v>268</v>
      </c>
      <c r="K25" s="109" t="s">
        <v>405</v>
      </c>
      <c r="L25" s="109" t="s">
        <v>406</v>
      </c>
      <c r="M25" s="109">
        <v>2</v>
      </c>
      <c r="N25" s="109">
        <v>1</v>
      </c>
      <c r="O25" s="110">
        <f t="shared" si="0"/>
        <v>2</v>
      </c>
      <c r="P25" s="110" t="str">
        <f t="shared" si="1"/>
        <v>Bajo (B)</v>
      </c>
      <c r="Q25" s="109">
        <v>10</v>
      </c>
      <c r="R25" s="110">
        <f t="shared" si="2"/>
        <v>20</v>
      </c>
      <c r="S25" s="110" t="str">
        <f t="shared" si="3"/>
        <v>IV</v>
      </c>
      <c r="T25" s="110" t="str">
        <f t="shared" si="4"/>
        <v>Aceptable</v>
      </c>
      <c r="U25" s="152">
        <v>25</v>
      </c>
      <c r="V25" s="109">
        <v>0</v>
      </c>
      <c r="W25" s="109">
        <v>0</v>
      </c>
      <c r="X25" s="152">
        <f t="shared" si="5"/>
        <v>25</v>
      </c>
      <c r="Y25" s="109" t="s">
        <v>407</v>
      </c>
      <c r="Z25" s="109" t="s">
        <v>408</v>
      </c>
      <c r="AA25" s="109" t="s">
        <v>213</v>
      </c>
      <c r="AB25" s="109" t="s">
        <v>213</v>
      </c>
      <c r="AC25" s="109" t="s">
        <v>213</v>
      </c>
      <c r="AD25" s="109" t="s">
        <v>409</v>
      </c>
      <c r="AE25" s="120" t="s">
        <v>213</v>
      </c>
    </row>
    <row r="26" spans="1:31" s="12" customFormat="1" ht="56.1" customHeight="1">
      <c r="A26" s="158"/>
      <c r="B26" s="153"/>
      <c r="C26" s="153"/>
      <c r="D26" s="153"/>
      <c r="E26" s="92" t="s">
        <v>202</v>
      </c>
      <c r="F26" s="104" t="s">
        <v>152</v>
      </c>
      <c r="G26" s="92" t="s">
        <v>410</v>
      </c>
      <c r="H26" s="92" t="s">
        <v>411</v>
      </c>
      <c r="I26" s="92" t="s">
        <v>412</v>
      </c>
      <c r="J26" s="92" t="s">
        <v>268</v>
      </c>
      <c r="K26" s="92" t="s">
        <v>413</v>
      </c>
      <c r="L26" s="92" t="s">
        <v>415</v>
      </c>
      <c r="M26" s="92">
        <v>2</v>
      </c>
      <c r="N26" s="92">
        <v>1</v>
      </c>
      <c r="O26" s="93">
        <f t="shared" si="0"/>
        <v>2</v>
      </c>
      <c r="P26" s="93" t="str">
        <f t="shared" si="1"/>
        <v>Bajo (B)</v>
      </c>
      <c r="Q26" s="92">
        <v>10</v>
      </c>
      <c r="R26" s="93">
        <f t="shared" si="2"/>
        <v>20</v>
      </c>
      <c r="S26" s="93" t="str">
        <f t="shared" si="3"/>
        <v>IV</v>
      </c>
      <c r="T26" s="93" t="str">
        <f t="shared" si="4"/>
        <v>Aceptable</v>
      </c>
      <c r="U26" s="153"/>
      <c r="V26" s="92">
        <v>0</v>
      </c>
      <c r="W26" s="92">
        <v>0</v>
      </c>
      <c r="X26" s="153"/>
      <c r="Y26" s="92" t="s">
        <v>414</v>
      </c>
      <c r="Z26" s="92" t="s">
        <v>349</v>
      </c>
      <c r="AA26" s="92" t="s">
        <v>213</v>
      </c>
      <c r="AB26" s="92" t="s">
        <v>213</v>
      </c>
      <c r="AC26" s="92" t="s">
        <v>213</v>
      </c>
      <c r="AD26" s="92" t="s">
        <v>415</v>
      </c>
      <c r="AE26" s="121" t="s">
        <v>213</v>
      </c>
    </row>
    <row r="27" spans="1:31" s="12" customFormat="1" ht="56.1" customHeight="1" thickBot="1">
      <c r="A27" s="166"/>
      <c r="B27" s="154"/>
      <c r="C27" s="154"/>
      <c r="D27" s="154"/>
      <c r="E27" s="116" t="s">
        <v>202</v>
      </c>
      <c r="F27" s="116" t="s">
        <v>150</v>
      </c>
      <c r="G27" s="116" t="s">
        <v>416</v>
      </c>
      <c r="H27" s="116" t="s">
        <v>417</v>
      </c>
      <c r="I27" s="116" t="s">
        <v>418</v>
      </c>
      <c r="J27" s="116" t="s">
        <v>268</v>
      </c>
      <c r="K27" s="116" t="s">
        <v>419</v>
      </c>
      <c r="L27" s="116" t="s">
        <v>420</v>
      </c>
      <c r="M27" s="116">
        <v>2</v>
      </c>
      <c r="N27" s="116">
        <v>1</v>
      </c>
      <c r="O27" s="115">
        <f t="shared" si="0"/>
        <v>2</v>
      </c>
      <c r="P27" s="115" t="str">
        <f t="shared" si="1"/>
        <v>Bajo (B)</v>
      </c>
      <c r="Q27" s="116">
        <v>10</v>
      </c>
      <c r="R27" s="115">
        <f t="shared" si="2"/>
        <v>20</v>
      </c>
      <c r="S27" s="115" t="str">
        <f t="shared" si="3"/>
        <v>IV</v>
      </c>
      <c r="T27" s="115" t="str">
        <f t="shared" si="4"/>
        <v>Aceptable</v>
      </c>
      <c r="U27" s="154"/>
      <c r="V27" s="116">
        <v>0</v>
      </c>
      <c r="W27" s="116">
        <v>0</v>
      </c>
      <c r="X27" s="154"/>
      <c r="Y27" s="116" t="s">
        <v>421</v>
      </c>
      <c r="Z27" s="116" t="s">
        <v>422</v>
      </c>
      <c r="AA27" s="116" t="s">
        <v>213</v>
      </c>
      <c r="AB27" s="116" t="s">
        <v>213</v>
      </c>
      <c r="AC27" s="116" t="s">
        <v>213</v>
      </c>
      <c r="AD27" s="116" t="s">
        <v>420</v>
      </c>
      <c r="AE27" s="129" t="s">
        <v>213</v>
      </c>
    </row>
    <row r="28" spans="1:31" s="12" customFormat="1" ht="76.5" customHeight="1">
      <c r="A28" s="157" t="s">
        <v>281</v>
      </c>
      <c r="B28" s="146" t="s">
        <v>272</v>
      </c>
      <c r="C28" s="152" t="s">
        <v>212</v>
      </c>
      <c r="D28" s="152" t="s">
        <v>240</v>
      </c>
      <c r="E28" s="109" t="s">
        <v>202</v>
      </c>
      <c r="F28" s="109" t="s">
        <v>152</v>
      </c>
      <c r="G28" s="109" t="s">
        <v>429</v>
      </c>
      <c r="H28" s="109" t="s">
        <v>423</v>
      </c>
      <c r="I28" s="109" t="s">
        <v>424</v>
      </c>
      <c r="J28" s="109" t="s">
        <v>268</v>
      </c>
      <c r="K28" s="109" t="s">
        <v>425</v>
      </c>
      <c r="L28" s="109" t="s">
        <v>427</v>
      </c>
      <c r="M28" s="109">
        <v>6</v>
      </c>
      <c r="N28" s="109">
        <v>1</v>
      </c>
      <c r="O28" s="110">
        <f t="shared" si="0"/>
        <v>6</v>
      </c>
      <c r="P28" s="110" t="str">
        <f t="shared" si="1"/>
        <v>Medio (M)</v>
      </c>
      <c r="Q28" s="109">
        <v>25</v>
      </c>
      <c r="R28" s="110">
        <f t="shared" si="2"/>
        <v>150</v>
      </c>
      <c r="S28" s="110" t="str">
        <f t="shared" si="3"/>
        <v>II</v>
      </c>
      <c r="T28" s="110" t="str">
        <f t="shared" si="4"/>
        <v>No Aceptable o Aceptable con control especifico</v>
      </c>
      <c r="U28" s="150">
        <v>33</v>
      </c>
      <c r="V28" s="110">
        <v>0</v>
      </c>
      <c r="W28" s="109">
        <v>0</v>
      </c>
      <c r="X28" s="150">
        <f t="shared" si="5"/>
        <v>33</v>
      </c>
      <c r="Y28" s="109" t="s">
        <v>426</v>
      </c>
      <c r="Z28" s="110" t="s">
        <v>206</v>
      </c>
      <c r="AA28" s="109" t="s">
        <v>213</v>
      </c>
      <c r="AB28" s="109" t="s">
        <v>213</v>
      </c>
      <c r="AC28" s="109" t="s">
        <v>213</v>
      </c>
      <c r="AD28" s="109" t="s">
        <v>427</v>
      </c>
      <c r="AE28" s="120" t="s">
        <v>809</v>
      </c>
    </row>
    <row r="29" spans="1:31" s="12" customFormat="1" ht="76.5" customHeight="1">
      <c r="A29" s="158"/>
      <c r="B29" s="147"/>
      <c r="C29" s="153"/>
      <c r="D29" s="153"/>
      <c r="E29" s="92" t="s">
        <v>202</v>
      </c>
      <c r="F29" s="92" t="s">
        <v>151</v>
      </c>
      <c r="G29" s="92" t="s">
        <v>428</v>
      </c>
      <c r="H29" s="92" t="s">
        <v>431</v>
      </c>
      <c r="I29" s="92" t="s">
        <v>430</v>
      </c>
      <c r="J29" s="92" t="s">
        <v>268</v>
      </c>
      <c r="K29" s="92" t="s">
        <v>251</v>
      </c>
      <c r="L29" s="92" t="s">
        <v>436</v>
      </c>
      <c r="M29" s="92">
        <v>2</v>
      </c>
      <c r="N29" s="92">
        <v>1</v>
      </c>
      <c r="O29" s="93">
        <f t="shared" si="0"/>
        <v>2</v>
      </c>
      <c r="P29" s="93" t="str">
        <f t="shared" si="1"/>
        <v>Bajo (B)</v>
      </c>
      <c r="Q29" s="92">
        <v>10</v>
      </c>
      <c r="R29" s="93">
        <f t="shared" si="2"/>
        <v>20</v>
      </c>
      <c r="S29" s="93" t="str">
        <f t="shared" si="3"/>
        <v>IV</v>
      </c>
      <c r="T29" s="93" t="str">
        <f t="shared" si="4"/>
        <v>Aceptable</v>
      </c>
      <c r="U29" s="151"/>
      <c r="V29" s="93">
        <v>0</v>
      </c>
      <c r="W29" s="93">
        <v>0</v>
      </c>
      <c r="X29" s="151"/>
      <c r="Y29" s="92" t="s">
        <v>433</v>
      </c>
      <c r="Z29" s="93" t="s">
        <v>349</v>
      </c>
      <c r="AA29" s="92" t="s">
        <v>213</v>
      </c>
      <c r="AB29" s="92" t="s">
        <v>213</v>
      </c>
      <c r="AC29" s="92" t="s">
        <v>213</v>
      </c>
      <c r="AD29" s="92" t="s">
        <v>432</v>
      </c>
      <c r="AE29" s="121" t="s">
        <v>808</v>
      </c>
    </row>
    <row r="30" spans="1:31" s="12" customFormat="1" ht="87" customHeight="1" thickBot="1">
      <c r="A30" s="159"/>
      <c r="B30" s="149"/>
      <c r="C30" s="186"/>
      <c r="D30" s="186"/>
      <c r="E30" s="107" t="s">
        <v>202</v>
      </c>
      <c r="F30" s="92" t="s">
        <v>151</v>
      </c>
      <c r="G30" s="107" t="s">
        <v>270</v>
      </c>
      <c r="H30" s="107" t="s">
        <v>434</v>
      </c>
      <c r="I30" s="107" t="s">
        <v>271</v>
      </c>
      <c r="J30" s="107" t="s">
        <v>268</v>
      </c>
      <c r="K30" s="107" t="s">
        <v>435</v>
      </c>
      <c r="L30" s="107" t="s">
        <v>438</v>
      </c>
      <c r="M30" s="107">
        <v>2</v>
      </c>
      <c r="N30" s="107">
        <v>1</v>
      </c>
      <c r="O30" s="106">
        <f t="shared" si="0"/>
        <v>2</v>
      </c>
      <c r="P30" s="106" t="str">
        <f t="shared" si="1"/>
        <v>Bajo (B)</v>
      </c>
      <c r="Q30" s="107">
        <v>10</v>
      </c>
      <c r="R30" s="106">
        <f t="shared" si="2"/>
        <v>20</v>
      </c>
      <c r="S30" s="106" t="str">
        <f t="shared" si="3"/>
        <v>IV</v>
      </c>
      <c r="T30" s="106" t="str">
        <f t="shared" si="4"/>
        <v>Aceptable</v>
      </c>
      <c r="U30" s="155"/>
      <c r="V30" s="106"/>
      <c r="W30" s="106"/>
      <c r="X30" s="155"/>
      <c r="Y30" s="107" t="s">
        <v>437</v>
      </c>
      <c r="Z30" s="106" t="s">
        <v>349</v>
      </c>
      <c r="AA30" s="107" t="s">
        <v>213</v>
      </c>
      <c r="AB30" s="107" t="s">
        <v>213</v>
      </c>
      <c r="AC30" s="107" t="s">
        <v>213</v>
      </c>
      <c r="AD30" s="107" t="s">
        <v>438</v>
      </c>
      <c r="AE30" s="122" t="s">
        <v>807</v>
      </c>
    </row>
    <row r="31" spans="1:31" s="12" customFormat="1" ht="62.25" customHeight="1">
      <c r="A31" s="157" t="s">
        <v>439</v>
      </c>
      <c r="B31" s="146" t="s">
        <v>810</v>
      </c>
      <c r="C31" s="163" t="s">
        <v>505</v>
      </c>
      <c r="D31" s="152" t="s">
        <v>243</v>
      </c>
      <c r="E31" s="109" t="s">
        <v>202</v>
      </c>
      <c r="F31" s="109" t="s">
        <v>152</v>
      </c>
      <c r="G31" s="109" t="s">
        <v>440</v>
      </c>
      <c r="H31" s="109" t="s">
        <v>441</v>
      </c>
      <c r="I31" s="109" t="s">
        <v>442</v>
      </c>
      <c r="J31" s="109" t="s">
        <v>268</v>
      </c>
      <c r="K31" s="109" t="s">
        <v>443</v>
      </c>
      <c r="L31" s="109" t="s">
        <v>252</v>
      </c>
      <c r="M31" s="110">
        <v>2</v>
      </c>
      <c r="N31" s="110">
        <v>1</v>
      </c>
      <c r="O31" s="110">
        <f t="shared" si="0"/>
        <v>2</v>
      </c>
      <c r="P31" s="110" t="str">
        <f t="shared" si="1"/>
        <v>Bajo (B)</v>
      </c>
      <c r="Q31" s="110">
        <v>10</v>
      </c>
      <c r="R31" s="110">
        <f t="shared" si="2"/>
        <v>20</v>
      </c>
      <c r="S31" s="110" t="str">
        <f t="shared" si="3"/>
        <v>IV</v>
      </c>
      <c r="T31" s="110" t="str">
        <f t="shared" si="4"/>
        <v>Aceptable</v>
      </c>
      <c r="U31" s="146">
        <v>60</v>
      </c>
      <c r="V31" s="110">
        <v>0</v>
      </c>
      <c r="W31" s="110">
        <v>0</v>
      </c>
      <c r="X31" s="146">
        <f t="shared" si="5"/>
        <v>60</v>
      </c>
      <c r="Y31" s="109" t="s">
        <v>444</v>
      </c>
      <c r="Z31" s="110" t="s">
        <v>445</v>
      </c>
      <c r="AA31" s="109" t="s">
        <v>213</v>
      </c>
      <c r="AB31" s="109" t="s">
        <v>213</v>
      </c>
      <c r="AC31" s="109" t="s">
        <v>213</v>
      </c>
      <c r="AD31" s="109" t="s">
        <v>253</v>
      </c>
      <c r="AE31" s="125" t="s">
        <v>446</v>
      </c>
    </row>
    <row r="32" spans="1:31" s="12" customFormat="1" ht="56.1" customHeight="1">
      <c r="A32" s="158"/>
      <c r="B32" s="147"/>
      <c r="C32" s="164"/>
      <c r="D32" s="153"/>
      <c r="E32" s="92" t="s">
        <v>202</v>
      </c>
      <c r="F32" s="92" t="s">
        <v>150</v>
      </c>
      <c r="G32" s="92" t="s">
        <v>447</v>
      </c>
      <c r="H32" s="92" t="s">
        <v>448</v>
      </c>
      <c r="I32" s="92" t="s">
        <v>449</v>
      </c>
      <c r="J32" s="92" t="s">
        <v>268</v>
      </c>
      <c r="K32" s="92" t="s">
        <v>450</v>
      </c>
      <c r="L32" s="92" t="s">
        <v>451</v>
      </c>
      <c r="M32" s="93">
        <v>2</v>
      </c>
      <c r="N32" s="93">
        <v>1</v>
      </c>
      <c r="O32" s="93">
        <f t="shared" si="0"/>
        <v>2</v>
      </c>
      <c r="P32" s="93" t="str">
        <f t="shared" si="1"/>
        <v>Bajo (B)</v>
      </c>
      <c r="Q32" s="93">
        <v>10</v>
      </c>
      <c r="R32" s="93">
        <f t="shared" si="2"/>
        <v>20</v>
      </c>
      <c r="S32" s="93" t="str">
        <f t="shared" si="3"/>
        <v>IV</v>
      </c>
      <c r="T32" s="93" t="str">
        <f t="shared" si="4"/>
        <v>Aceptable</v>
      </c>
      <c r="U32" s="147"/>
      <c r="V32" s="93"/>
      <c r="W32" s="93"/>
      <c r="X32" s="147"/>
      <c r="Y32" s="92" t="s">
        <v>452</v>
      </c>
      <c r="Z32" s="93" t="s">
        <v>453</v>
      </c>
      <c r="AA32" s="92" t="s">
        <v>213</v>
      </c>
      <c r="AB32" s="92" t="s">
        <v>213</v>
      </c>
      <c r="AC32" s="92" t="s">
        <v>213</v>
      </c>
      <c r="AD32" s="92" t="s">
        <v>451</v>
      </c>
      <c r="AE32" s="128" t="s">
        <v>213</v>
      </c>
    </row>
    <row r="33" spans="1:31" s="12" customFormat="1" ht="56.1" customHeight="1">
      <c r="A33" s="158"/>
      <c r="B33" s="147"/>
      <c r="C33" s="164"/>
      <c r="D33" s="153"/>
      <c r="E33" s="92" t="s">
        <v>202</v>
      </c>
      <c r="F33" s="92" t="s">
        <v>148</v>
      </c>
      <c r="G33" s="92" t="s">
        <v>454</v>
      </c>
      <c r="H33" s="92" t="s">
        <v>455</v>
      </c>
      <c r="I33" s="92" t="s">
        <v>456</v>
      </c>
      <c r="J33" s="92" t="s">
        <v>268</v>
      </c>
      <c r="K33" s="92" t="s">
        <v>457</v>
      </c>
      <c r="L33" s="92" t="s">
        <v>458</v>
      </c>
      <c r="M33" s="93">
        <v>2</v>
      </c>
      <c r="N33" s="93">
        <v>1</v>
      </c>
      <c r="O33" s="93">
        <f t="shared" si="0"/>
        <v>2</v>
      </c>
      <c r="P33" s="93" t="str">
        <f t="shared" si="1"/>
        <v>Bajo (B)</v>
      </c>
      <c r="Q33" s="93">
        <v>10</v>
      </c>
      <c r="R33" s="93">
        <f t="shared" si="2"/>
        <v>20</v>
      </c>
      <c r="S33" s="93" t="str">
        <f t="shared" si="3"/>
        <v>IV</v>
      </c>
      <c r="T33" s="93" t="str">
        <f t="shared" si="4"/>
        <v>Aceptable</v>
      </c>
      <c r="U33" s="147"/>
      <c r="V33" s="93">
        <v>0</v>
      </c>
      <c r="W33" s="93">
        <v>0</v>
      </c>
      <c r="X33" s="147"/>
      <c r="Y33" s="92" t="s">
        <v>459</v>
      </c>
      <c r="Z33" s="93" t="s">
        <v>349</v>
      </c>
      <c r="AA33" s="92" t="s">
        <v>213</v>
      </c>
      <c r="AB33" s="92" t="s">
        <v>213</v>
      </c>
      <c r="AC33" s="92" t="s">
        <v>213</v>
      </c>
      <c r="AD33" s="92" t="s">
        <v>458</v>
      </c>
      <c r="AE33" s="128" t="s">
        <v>213</v>
      </c>
    </row>
    <row r="34" spans="1:31" s="12" customFormat="1" ht="56.1" customHeight="1">
      <c r="A34" s="158"/>
      <c r="B34" s="147"/>
      <c r="C34" s="164"/>
      <c r="D34" s="153"/>
      <c r="E34" s="92" t="s">
        <v>202</v>
      </c>
      <c r="F34" s="92" t="s">
        <v>147</v>
      </c>
      <c r="G34" s="92" t="s">
        <v>460</v>
      </c>
      <c r="H34" s="92" t="s">
        <v>461</v>
      </c>
      <c r="I34" s="92" t="s">
        <v>462</v>
      </c>
      <c r="J34" s="92" t="s">
        <v>268</v>
      </c>
      <c r="K34" s="92" t="s">
        <v>463</v>
      </c>
      <c r="L34" s="92" t="s">
        <v>464</v>
      </c>
      <c r="M34" s="93">
        <v>2</v>
      </c>
      <c r="N34" s="93">
        <v>1</v>
      </c>
      <c r="O34" s="93">
        <f t="shared" si="0"/>
        <v>2</v>
      </c>
      <c r="P34" s="93" t="str">
        <f t="shared" si="1"/>
        <v>Bajo (B)</v>
      </c>
      <c r="Q34" s="93">
        <v>10</v>
      </c>
      <c r="R34" s="93">
        <f t="shared" si="2"/>
        <v>20</v>
      </c>
      <c r="S34" s="93" t="str">
        <f t="shared" si="3"/>
        <v>IV</v>
      </c>
      <c r="T34" s="93" t="str">
        <f t="shared" si="4"/>
        <v>Aceptable</v>
      </c>
      <c r="U34" s="147"/>
      <c r="V34" s="93">
        <v>0</v>
      </c>
      <c r="W34" s="93">
        <v>0</v>
      </c>
      <c r="X34" s="147"/>
      <c r="Y34" s="92" t="s">
        <v>465</v>
      </c>
      <c r="Z34" s="93" t="s">
        <v>349</v>
      </c>
      <c r="AA34" s="92" t="s">
        <v>213</v>
      </c>
      <c r="AB34" s="92" t="s">
        <v>213</v>
      </c>
      <c r="AC34" s="92" t="s">
        <v>213</v>
      </c>
      <c r="AD34" s="92" t="s">
        <v>464</v>
      </c>
      <c r="AE34" s="128" t="s">
        <v>466</v>
      </c>
    </row>
    <row r="35" spans="1:31" s="12" customFormat="1" ht="56.1" customHeight="1" thickBot="1">
      <c r="A35" s="166"/>
      <c r="B35" s="148"/>
      <c r="C35" s="168"/>
      <c r="D35" s="154"/>
      <c r="E35" s="116" t="s">
        <v>202</v>
      </c>
      <c r="F35" s="104" t="s">
        <v>152</v>
      </c>
      <c r="G35" s="116" t="s">
        <v>467</v>
      </c>
      <c r="H35" s="116" t="s">
        <v>468</v>
      </c>
      <c r="I35" s="116" t="s">
        <v>469</v>
      </c>
      <c r="J35" s="116" t="s">
        <v>268</v>
      </c>
      <c r="K35" s="116" t="s">
        <v>470</v>
      </c>
      <c r="L35" s="116" t="s">
        <v>471</v>
      </c>
      <c r="M35" s="115">
        <v>2</v>
      </c>
      <c r="N35" s="115">
        <v>1</v>
      </c>
      <c r="O35" s="115">
        <f t="shared" si="0"/>
        <v>2</v>
      </c>
      <c r="P35" s="115" t="str">
        <f t="shared" si="1"/>
        <v>Bajo (B)</v>
      </c>
      <c r="Q35" s="115">
        <v>10</v>
      </c>
      <c r="R35" s="115">
        <f t="shared" si="2"/>
        <v>20</v>
      </c>
      <c r="S35" s="115" t="str">
        <f t="shared" si="3"/>
        <v>IV</v>
      </c>
      <c r="T35" s="115" t="str">
        <f t="shared" si="4"/>
        <v>Aceptable</v>
      </c>
      <c r="U35" s="148"/>
      <c r="V35" s="115">
        <v>0</v>
      </c>
      <c r="W35" s="115">
        <v>0</v>
      </c>
      <c r="X35" s="148"/>
      <c r="Y35" s="116" t="s">
        <v>472</v>
      </c>
      <c r="Z35" s="115" t="s">
        <v>473</v>
      </c>
      <c r="AA35" s="116" t="s">
        <v>213</v>
      </c>
      <c r="AB35" s="116" t="s">
        <v>213</v>
      </c>
      <c r="AC35" s="116" t="s">
        <v>213</v>
      </c>
      <c r="AD35" s="116" t="s">
        <v>471</v>
      </c>
      <c r="AE35" s="127" t="s">
        <v>213</v>
      </c>
    </row>
    <row r="36" spans="1:31" s="12" customFormat="1" ht="56.1" customHeight="1">
      <c r="A36" s="157" t="s">
        <v>504</v>
      </c>
      <c r="B36" s="152" t="s">
        <v>503</v>
      </c>
      <c r="C36" s="152" t="s">
        <v>776</v>
      </c>
      <c r="D36" s="152" t="s">
        <v>240</v>
      </c>
      <c r="E36" s="109" t="s">
        <v>202</v>
      </c>
      <c r="F36" s="109" t="s">
        <v>152</v>
      </c>
      <c r="G36" s="109" t="s">
        <v>474</v>
      </c>
      <c r="H36" s="109" t="s">
        <v>475</v>
      </c>
      <c r="I36" s="109" t="s">
        <v>476</v>
      </c>
      <c r="J36" s="109" t="s">
        <v>268</v>
      </c>
      <c r="K36" s="109" t="s">
        <v>477</v>
      </c>
      <c r="L36" s="109" t="s">
        <v>478</v>
      </c>
      <c r="M36" s="109">
        <v>2</v>
      </c>
      <c r="N36" s="109">
        <v>1</v>
      </c>
      <c r="O36" s="110">
        <f t="shared" si="0"/>
        <v>2</v>
      </c>
      <c r="P36" s="110" t="str">
        <f t="shared" si="1"/>
        <v>Bajo (B)</v>
      </c>
      <c r="Q36" s="109">
        <v>10</v>
      </c>
      <c r="R36" s="110">
        <f t="shared" si="2"/>
        <v>20</v>
      </c>
      <c r="S36" s="110" t="str">
        <f t="shared" si="3"/>
        <v>IV</v>
      </c>
      <c r="T36" s="110" t="str">
        <f t="shared" si="4"/>
        <v>Aceptable</v>
      </c>
      <c r="U36" s="152">
        <v>9</v>
      </c>
      <c r="V36" s="109">
        <v>0</v>
      </c>
      <c r="W36" s="109">
        <v>0</v>
      </c>
      <c r="X36" s="146">
        <f t="shared" si="5"/>
        <v>9</v>
      </c>
      <c r="Y36" s="109" t="s">
        <v>254</v>
      </c>
      <c r="Z36" s="109" t="s">
        <v>206</v>
      </c>
      <c r="AA36" s="109" t="s">
        <v>213</v>
      </c>
      <c r="AB36" s="109" t="s">
        <v>213</v>
      </c>
      <c r="AC36" s="109" t="s">
        <v>213</v>
      </c>
      <c r="AD36" s="109" t="s">
        <v>478</v>
      </c>
      <c r="AE36" s="117" t="s">
        <v>227</v>
      </c>
    </row>
    <row r="37" spans="1:31" s="12" customFormat="1" ht="56.1" customHeight="1">
      <c r="A37" s="158"/>
      <c r="B37" s="153"/>
      <c r="C37" s="153"/>
      <c r="D37" s="153"/>
      <c r="E37" s="92" t="s">
        <v>202</v>
      </c>
      <c r="F37" s="92" t="s">
        <v>151</v>
      </c>
      <c r="G37" s="92" t="s">
        <v>479</v>
      </c>
      <c r="H37" s="92" t="s">
        <v>480</v>
      </c>
      <c r="I37" s="92" t="s">
        <v>481</v>
      </c>
      <c r="J37" s="92" t="s">
        <v>268</v>
      </c>
      <c r="K37" s="92" t="s">
        <v>482</v>
      </c>
      <c r="L37" s="92" t="s">
        <v>483</v>
      </c>
      <c r="M37" s="92">
        <v>2</v>
      </c>
      <c r="N37" s="92">
        <v>1</v>
      </c>
      <c r="O37" s="93">
        <f t="shared" si="0"/>
        <v>2</v>
      </c>
      <c r="P37" s="93" t="str">
        <f t="shared" si="1"/>
        <v>Bajo (B)</v>
      </c>
      <c r="Q37" s="92">
        <v>10</v>
      </c>
      <c r="R37" s="93">
        <f t="shared" si="2"/>
        <v>20</v>
      </c>
      <c r="S37" s="93" t="str">
        <f t="shared" si="3"/>
        <v>IV</v>
      </c>
      <c r="T37" s="93" t="str">
        <f t="shared" si="4"/>
        <v>Aceptable</v>
      </c>
      <c r="U37" s="153"/>
      <c r="V37" s="92">
        <v>0</v>
      </c>
      <c r="W37" s="92">
        <v>0</v>
      </c>
      <c r="X37" s="147"/>
      <c r="Y37" s="92" t="s">
        <v>484</v>
      </c>
      <c r="Z37" s="92" t="s">
        <v>206</v>
      </c>
      <c r="AA37" s="92" t="s">
        <v>213</v>
      </c>
      <c r="AB37" s="92" t="s">
        <v>213</v>
      </c>
      <c r="AC37" s="92" t="s">
        <v>213</v>
      </c>
      <c r="AD37" s="92" t="s">
        <v>483</v>
      </c>
      <c r="AE37" s="135" t="s">
        <v>227</v>
      </c>
    </row>
    <row r="38" spans="1:31" s="12" customFormat="1" ht="56.1" customHeight="1">
      <c r="A38" s="158"/>
      <c r="B38" s="153"/>
      <c r="C38" s="153"/>
      <c r="D38" s="153"/>
      <c r="E38" s="92" t="s">
        <v>202</v>
      </c>
      <c r="F38" s="92" t="s">
        <v>152</v>
      </c>
      <c r="G38" s="92" t="s">
        <v>485</v>
      </c>
      <c r="H38" s="92" t="s">
        <v>486</v>
      </c>
      <c r="I38" s="92" t="s">
        <v>487</v>
      </c>
      <c r="J38" s="92" t="s">
        <v>268</v>
      </c>
      <c r="K38" s="92" t="s">
        <v>268</v>
      </c>
      <c r="L38" s="92" t="s">
        <v>488</v>
      </c>
      <c r="M38" s="92">
        <v>2</v>
      </c>
      <c r="N38" s="92">
        <v>1</v>
      </c>
      <c r="O38" s="93">
        <f t="shared" si="0"/>
        <v>2</v>
      </c>
      <c r="P38" s="93" t="str">
        <f t="shared" si="1"/>
        <v>Bajo (B)</v>
      </c>
      <c r="Q38" s="92">
        <v>10</v>
      </c>
      <c r="R38" s="93">
        <f t="shared" si="2"/>
        <v>20</v>
      </c>
      <c r="S38" s="93" t="str">
        <f t="shared" si="3"/>
        <v>IV</v>
      </c>
      <c r="T38" s="93" t="str">
        <f t="shared" si="4"/>
        <v>Aceptable</v>
      </c>
      <c r="U38" s="153"/>
      <c r="V38" s="92">
        <v>0</v>
      </c>
      <c r="W38" s="92">
        <v>0</v>
      </c>
      <c r="X38" s="147"/>
      <c r="Y38" s="92" t="s">
        <v>489</v>
      </c>
      <c r="Z38" s="92" t="s">
        <v>206</v>
      </c>
      <c r="AA38" s="92" t="s">
        <v>213</v>
      </c>
      <c r="AB38" s="92" t="s">
        <v>213</v>
      </c>
      <c r="AC38" s="92" t="s">
        <v>213</v>
      </c>
      <c r="AD38" s="92" t="s">
        <v>488</v>
      </c>
      <c r="AE38" s="128" t="s">
        <v>213</v>
      </c>
    </row>
    <row r="39" spans="1:31" s="12" customFormat="1" ht="56.1" customHeight="1">
      <c r="A39" s="158"/>
      <c r="B39" s="153"/>
      <c r="C39" s="153"/>
      <c r="D39" s="153"/>
      <c r="E39" s="92" t="s">
        <v>202</v>
      </c>
      <c r="F39" s="92" t="s">
        <v>152</v>
      </c>
      <c r="G39" s="92" t="s">
        <v>490</v>
      </c>
      <c r="H39" s="92" t="s">
        <v>491</v>
      </c>
      <c r="I39" s="92" t="s">
        <v>492</v>
      </c>
      <c r="J39" s="92" t="s">
        <v>268</v>
      </c>
      <c r="K39" s="92" t="s">
        <v>493</v>
      </c>
      <c r="L39" s="92" t="s">
        <v>494</v>
      </c>
      <c r="M39" s="92">
        <v>2</v>
      </c>
      <c r="N39" s="92">
        <v>1</v>
      </c>
      <c r="O39" s="93">
        <f t="shared" si="0"/>
        <v>2</v>
      </c>
      <c r="P39" s="93" t="str">
        <f t="shared" si="1"/>
        <v>Bajo (B)</v>
      </c>
      <c r="Q39" s="92">
        <v>10</v>
      </c>
      <c r="R39" s="93">
        <f t="shared" si="2"/>
        <v>20</v>
      </c>
      <c r="S39" s="93" t="str">
        <f t="shared" si="3"/>
        <v>IV</v>
      </c>
      <c r="T39" s="93" t="str">
        <f t="shared" si="4"/>
        <v>Aceptable</v>
      </c>
      <c r="U39" s="153"/>
      <c r="V39" s="92">
        <v>0</v>
      </c>
      <c r="W39" s="92">
        <v>0</v>
      </c>
      <c r="X39" s="147"/>
      <c r="Y39" s="92" t="s">
        <v>811</v>
      </c>
      <c r="Z39" s="92" t="s">
        <v>495</v>
      </c>
      <c r="AA39" s="92" t="s">
        <v>213</v>
      </c>
      <c r="AB39" s="92" t="s">
        <v>213</v>
      </c>
      <c r="AC39" s="92" t="s">
        <v>213</v>
      </c>
      <c r="AD39" s="92" t="s">
        <v>494</v>
      </c>
      <c r="AE39" s="121" t="s">
        <v>213</v>
      </c>
    </row>
    <row r="40" spans="1:31" s="118" customFormat="1" ht="56.1" customHeight="1" thickBot="1">
      <c r="A40" s="166"/>
      <c r="B40" s="154"/>
      <c r="C40" s="154"/>
      <c r="D40" s="154"/>
      <c r="E40" s="116" t="s">
        <v>202</v>
      </c>
      <c r="F40" s="92" t="s">
        <v>152</v>
      </c>
      <c r="G40" s="115" t="s">
        <v>496</v>
      </c>
      <c r="H40" s="115" t="s">
        <v>497</v>
      </c>
      <c r="I40" s="115" t="s">
        <v>498</v>
      </c>
      <c r="J40" s="116" t="s">
        <v>268</v>
      </c>
      <c r="K40" s="115" t="s">
        <v>499</v>
      </c>
      <c r="L40" s="115" t="s">
        <v>500</v>
      </c>
      <c r="M40" s="115">
        <v>2</v>
      </c>
      <c r="N40" s="115">
        <v>1</v>
      </c>
      <c r="O40" s="115">
        <f t="shared" si="0"/>
        <v>2</v>
      </c>
      <c r="P40" s="115" t="str">
        <f t="shared" si="1"/>
        <v>Bajo (B)</v>
      </c>
      <c r="Q40" s="115">
        <v>10</v>
      </c>
      <c r="R40" s="115">
        <f t="shared" si="2"/>
        <v>20</v>
      </c>
      <c r="S40" s="115" t="str">
        <f t="shared" si="3"/>
        <v>IV</v>
      </c>
      <c r="T40" s="115" t="str">
        <f t="shared" si="4"/>
        <v>Aceptable</v>
      </c>
      <c r="U40" s="154"/>
      <c r="V40" s="115">
        <v>0</v>
      </c>
      <c r="W40" s="115">
        <v>0</v>
      </c>
      <c r="X40" s="148"/>
      <c r="Y40" s="115" t="s">
        <v>501</v>
      </c>
      <c r="Z40" s="115" t="s">
        <v>502</v>
      </c>
      <c r="AA40" s="116" t="s">
        <v>213</v>
      </c>
      <c r="AB40" s="116" t="s">
        <v>213</v>
      </c>
      <c r="AC40" s="116" t="s">
        <v>213</v>
      </c>
      <c r="AD40" s="115" t="s">
        <v>500</v>
      </c>
      <c r="AE40" s="129" t="s">
        <v>213</v>
      </c>
    </row>
    <row r="41" spans="1:31" s="12" customFormat="1" ht="95.25" customHeight="1">
      <c r="A41" s="157" t="s">
        <v>527</v>
      </c>
      <c r="B41" s="172" t="s">
        <v>282</v>
      </c>
      <c r="C41" s="152" t="s">
        <v>528</v>
      </c>
      <c r="D41" s="152" t="s">
        <v>243</v>
      </c>
      <c r="E41" s="109" t="s">
        <v>202</v>
      </c>
      <c r="F41" s="111" t="s">
        <v>150</v>
      </c>
      <c r="G41" s="109" t="s">
        <v>506</v>
      </c>
      <c r="H41" s="109" t="s">
        <v>507</v>
      </c>
      <c r="I41" s="109" t="s">
        <v>508</v>
      </c>
      <c r="J41" s="109" t="s">
        <v>268</v>
      </c>
      <c r="K41" s="109" t="s">
        <v>509</v>
      </c>
      <c r="L41" s="109" t="s">
        <v>510</v>
      </c>
      <c r="M41" s="109">
        <v>2</v>
      </c>
      <c r="N41" s="109">
        <v>1</v>
      </c>
      <c r="O41" s="110">
        <f t="shared" si="0"/>
        <v>2</v>
      </c>
      <c r="P41" s="110" t="str">
        <f t="shared" si="1"/>
        <v>Bajo (B)</v>
      </c>
      <c r="Q41" s="109">
        <v>10</v>
      </c>
      <c r="R41" s="110">
        <f t="shared" si="2"/>
        <v>20</v>
      </c>
      <c r="S41" s="110" t="str">
        <f t="shared" si="3"/>
        <v>IV</v>
      </c>
      <c r="T41" s="110" t="str">
        <f t="shared" si="4"/>
        <v>Aceptable</v>
      </c>
      <c r="U41" s="146">
        <v>2</v>
      </c>
      <c r="V41" s="110">
        <v>0</v>
      </c>
      <c r="W41" s="110">
        <v>0</v>
      </c>
      <c r="X41" s="146">
        <f t="shared" si="5"/>
        <v>2</v>
      </c>
      <c r="Y41" s="109" t="s">
        <v>511</v>
      </c>
      <c r="Z41" s="110" t="s">
        <v>512</v>
      </c>
      <c r="AA41" s="109" t="s">
        <v>213</v>
      </c>
      <c r="AB41" s="109" t="s">
        <v>213</v>
      </c>
      <c r="AC41" s="109" t="s">
        <v>213</v>
      </c>
      <c r="AD41" s="109" t="s">
        <v>510</v>
      </c>
      <c r="AE41" s="120" t="s">
        <v>213</v>
      </c>
    </row>
    <row r="42" spans="1:31" s="12" customFormat="1" ht="95.25" customHeight="1">
      <c r="A42" s="158"/>
      <c r="B42" s="173"/>
      <c r="C42" s="153"/>
      <c r="D42" s="153"/>
      <c r="E42" s="92" t="s">
        <v>202</v>
      </c>
      <c r="F42" s="92" t="s">
        <v>779</v>
      </c>
      <c r="G42" s="92" t="s">
        <v>513</v>
      </c>
      <c r="H42" s="92" t="s">
        <v>514</v>
      </c>
      <c r="I42" s="92" t="s">
        <v>515</v>
      </c>
      <c r="J42" s="92" t="s">
        <v>268</v>
      </c>
      <c r="K42" s="92" t="s">
        <v>516</v>
      </c>
      <c r="L42" s="92" t="s">
        <v>517</v>
      </c>
      <c r="M42" s="92">
        <v>2</v>
      </c>
      <c r="N42" s="92">
        <v>1</v>
      </c>
      <c r="O42" s="93">
        <f t="shared" si="0"/>
        <v>2</v>
      </c>
      <c r="P42" s="93" t="str">
        <f t="shared" si="1"/>
        <v>Bajo (B)</v>
      </c>
      <c r="Q42" s="92">
        <v>10</v>
      </c>
      <c r="R42" s="93">
        <f t="shared" si="2"/>
        <v>20</v>
      </c>
      <c r="S42" s="93" t="str">
        <f t="shared" si="3"/>
        <v>IV</v>
      </c>
      <c r="T42" s="93" t="str">
        <f t="shared" si="4"/>
        <v>Aceptable</v>
      </c>
      <c r="U42" s="147"/>
      <c r="V42" s="93">
        <v>0</v>
      </c>
      <c r="W42" s="93">
        <v>0</v>
      </c>
      <c r="X42" s="147"/>
      <c r="Y42" s="92" t="s">
        <v>518</v>
      </c>
      <c r="Z42" s="93" t="s">
        <v>519</v>
      </c>
      <c r="AA42" s="92" t="s">
        <v>213</v>
      </c>
      <c r="AB42" s="92" t="s">
        <v>213</v>
      </c>
      <c r="AC42" s="92" t="s">
        <v>213</v>
      </c>
      <c r="AD42" s="92" t="s">
        <v>517</v>
      </c>
      <c r="AE42" s="121" t="s">
        <v>213</v>
      </c>
    </row>
    <row r="43" spans="1:31" s="12" customFormat="1" ht="102" customHeight="1" thickBot="1">
      <c r="A43" s="166"/>
      <c r="B43" s="174"/>
      <c r="C43" s="154"/>
      <c r="D43" s="154"/>
      <c r="E43" s="116" t="s">
        <v>202</v>
      </c>
      <c r="F43" s="104" t="s">
        <v>779</v>
      </c>
      <c r="G43" s="116" t="s">
        <v>520</v>
      </c>
      <c r="H43" s="116" t="s">
        <v>521</v>
      </c>
      <c r="I43" s="116" t="s">
        <v>522</v>
      </c>
      <c r="J43" s="116" t="s">
        <v>268</v>
      </c>
      <c r="K43" s="116" t="s">
        <v>523</v>
      </c>
      <c r="L43" s="116" t="s">
        <v>524</v>
      </c>
      <c r="M43" s="116">
        <v>2</v>
      </c>
      <c r="N43" s="116">
        <v>1</v>
      </c>
      <c r="O43" s="115">
        <f t="shared" si="0"/>
        <v>2</v>
      </c>
      <c r="P43" s="115" t="str">
        <f t="shared" si="1"/>
        <v>Bajo (B)</v>
      </c>
      <c r="Q43" s="116">
        <v>10</v>
      </c>
      <c r="R43" s="115">
        <f t="shared" si="2"/>
        <v>20</v>
      </c>
      <c r="S43" s="115" t="str">
        <f t="shared" si="3"/>
        <v>IV</v>
      </c>
      <c r="T43" s="115" t="str">
        <f t="shared" si="4"/>
        <v>Aceptable</v>
      </c>
      <c r="U43" s="148"/>
      <c r="V43" s="115">
        <v>0</v>
      </c>
      <c r="W43" s="115">
        <v>0</v>
      </c>
      <c r="X43" s="148"/>
      <c r="Y43" s="116" t="s">
        <v>525</v>
      </c>
      <c r="Z43" s="115" t="s">
        <v>526</v>
      </c>
      <c r="AA43" s="116" t="s">
        <v>213</v>
      </c>
      <c r="AB43" s="116" t="s">
        <v>213</v>
      </c>
      <c r="AC43" s="116" t="s">
        <v>213</v>
      </c>
      <c r="AD43" s="116" t="s">
        <v>524</v>
      </c>
      <c r="AE43" s="129" t="s">
        <v>213</v>
      </c>
    </row>
    <row r="44" spans="1:31" s="12" customFormat="1" ht="90.75" customHeight="1">
      <c r="A44" s="157" t="s">
        <v>537</v>
      </c>
      <c r="B44" s="146" t="s">
        <v>538</v>
      </c>
      <c r="C44" s="152" t="s">
        <v>536</v>
      </c>
      <c r="D44" s="152" t="s">
        <v>243</v>
      </c>
      <c r="E44" s="109" t="s">
        <v>202</v>
      </c>
      <c r="F44" s="109" t="s">
        <v>779</v>
      </c>
      <c r="G44" s="109" t="s">
        <v>232</v>
      </c>
      <c r="H44" s="109" t="s">
        <v>228</v>
      </c>
      <c r="I44" s="109" t="s">
        <v>229</v>
      </c>
      <c r="J44" s="109" t="s">
        <v>268</v>
      </c>
      <c r="K44" s="109" t="s">
        <v>230</v>
      </c>
      <c r="L44" s="109" t="s">
        <v>256</v>
      </c>
      <c r="M44" s="119">
        <v>6</v>
      </c>
      <c r="N44" s="109">
        <v>1</v>
      </c>
      <c r="O44" s="110">
        <f t="shared" si="0"/>
        <v>6</v>
      </c>
      <c r="P44" s="110" t="str">
        <f t="shared" si="1"/>
        <v>Medio (M)</v>
      </c>
      <c r="Q44" s="109">
        <v>10</v>
      </c>
      <c r="R44" s="110">
        <f>+O44*Q44</f>
        <v>60</v>
      </c>
      <c r="S44" s="110" t="str">
        <f>IF(R44&lt;=20,"IV",IF(R44&gt;=600,"I",IF(R44&gt;=150,"II",IF(R44&gt;=40,"III",IF(R44&gt;=20,"IV")*IF(R44&lt;=20,"IV")))))</f>
        <v>III</v>
      </c>
      <c r="T44" s="110" t="str">
        <f t="shared" si="4"/>
        <v>Mejorable</v>
      </c>
      <c r="U44" s="150">
        <v>7</v>
      </c>
      <c r="V44" s="110">
        <v>0</v>
      </c>
      <c r="W44" s="110">
        <v>0</v>
      </c>
      <c r="X44" s="150">
        <f t="shared" si="5"/>
        <v>7</v>
      </c>
      <c r="Y44" s="109" t="s">
        <v>231</v>
      </c>
      <c r="Z44" s="110" t="s">
        <v>233</v>
      </c>
      <c r="AA44" s="109" t="s">
        <v>213</v>
      </c>
      <c r="AB44" s="109" t="s">
        <v>213</v>
      </c>
      <c r="AC44" s="109" t="s">
        <v>213</v>
      </c>
      <c r="AD44" s="109" t="s">
        <v>255</v>
      </c>
      <c r="AE44" s="120" t="s">
        <v>213</v>
      </c>
    </row>
    <row r="45" spans="1:31" s="12" customFormat="1" ht="89.25" customHeight="1">
      <c r="A45" s="158"/>
      <c r="B45" s="147"/>
      <c r="C45" s="153"/>
      <c r="D45" s="153"/>
      <c r="E45" s="92" t="s">
        <v>202</v>
      </c>
      <c r="F45" s="92" t="s">
        <v>779</v>
      </c>
      <c r="G45" s="92" t="s">
        <v>529</v>
      </c>
      <c r="H45" s="92" t="s">
        <v>530</v>
      </c>
      <c r="I45" s="92" t="s">
        <v>531</v>
      </c>
      <c r="J45" s="92" t="s">
        <v>268</v>
      </c>
      <c r="K45" s="92" t="s">
        <v>532</v>
      </c>
      <c r="L45" s="92" t="s">
        <v>533</v>
      </c>
      <c r="M45" s="103">
        <v>2</v>
      </c>
      <c r="N45" s="92">
        <v>1</v>
      </c>
      <c r="O45" s="93">
        <f t="shared" si="0"/>
        <v>2</v>
      </c>
      <c r="P45" s="93" t="str">
        <f t="shared" si="1"/>
        <v>Bajo (B)</v>
      </c>
      <c r="Q45" s="92">
        <v>10</v>
      </c>
      <c r="R45" s="93">
        <f>+O45*Q45</f>
        <v>20</v>
      </c>
      <c r="S45" s="93" t="str">
        <f>IF(R45&lt;=20,"IV",IF(R45&gt;=600,"I",IF(R45&gt;=150,"II",IF(R45&gt;=40,"III",IF(R45&gt;=20,"IV")*IF(R45&lt;=20,"IV")))))</f>
        <v>IV</v>
      </c>
      <c r="T45" s="93" t="str">
        <f t="shared" si="4"/>
        <v>Aceptable</v>
      </c>
      <c r="U45" s="151"/>
      <c r="V45" s="93">
        <v>0</v>
      </c>
      <c r="W45" s="93">
        <v>0</v>
      </c>
      <c r="X45" s="151"/>
      <c r="Y45" s="92" t="s">
        <v>534</v>
      </c>
      <c r="Z45" s="93" t="s">
        <v>535</v>
      </c>
      <c r="AA45" s="92" t="s">
        <v>213</v>
      </c>
      <c r="AB45" s="92" t="s">
        <v>213</v>
      </c>
      <c r="AC45" s="92" t="s">
        <v>213</v>
      </c>
      <c r="AD45" s="92" t="s">
        <v>533</v>
      </c>
      <c r="AE45" s="121" t="s">
        <v>213</v>
      </c>
    </row>
    <row r="46" spans="1:31" s="12" customFormat="1" ht="76.5" customHeight="1">
      <c r="A46" s="158"/>
      <c r="B46" s="147"/>
      <c r="C46" s="153"/>
      <c r="D46" s="153"/>
      <c r="E46" s="92" t="s">
        <v>202</v>
      </c>
      <c r="F46" s="92" t="s">
        <v>148</v>
      </c>
      <c r="G46" s="92" t="s">
        <v>539</v>
      </c>
      <c r="H46" s="92" t="s">
        <v>540</v>
      </c>
      <c r="I46" s="92" t="s">
        <v>541</v>
      </c>
      <c r="J46" s="92" t="s">
        <v>268</v>
      </c>
      <c r="K46" s="92" t="s">
        <v>268</v>
      </c>
      <c r="L46" s="92" t="s">
        <v>542</v>
      </c>
      <c r="M46" s="103">
        <v>2</v>
      </c>
      <c r="N46" s="92">
        <v>1</v>
      </c>
      <c r="O46" s="93">
        <f t="shared" si="0"/>
        <v>2</v>
      </c>
      <c r="P46" s="93" t="str">
        <f t="shared" si="1"/>
        <v>Bajo (B)</v>
      </c>
      <c r="Q46" s="92">
        <v>10</v>
      </c>
      <c r="R46" s="93">
        <f>+O46*Q46</f>
        <v>20</v>
      </c>
      <c r="S46" s="93" t="str">
        <f>IF(R46&lt;=20,"IV",IF(R46&gt;=600,"I",IF(R46&gt;=150,"II",IF(R46&gt;=40,"III",IF(R46&gt;=20,"IV")*IF(R46&lt;=20,"IV")))))</f>
        <v>IV</v>
      </c>
      <c r="T46" s="93" t="str">
        <f t="shared" si="4"/>
        <v>Aceptable</v>
      </c>
      <c r="U46" s="151"/>
      <c r="V46" s="93">
        <v>0</v>
      </c>
      <c r="W46" s="93">
        <v>0</v>
      </c>
      <c r="X46" s="151"/>
      <c r="Y46" s="92" t="s">
        <v>543</v>
      </c>
      <c r="Z46" s="93" t="s">
        <v>349</v>
      </c>
      <c r="AA46" s="92" t="s">
        <v>213</v>
      </c>
      <c r="AB46" s="92" t="s">
        <v>213</v>
      </c>
      <c r="AC46" s="92" t="s">
        <v>213</v>
      </c>
      <c r="AD46" s="92" t="s">
        <v>542</v>
      </c>
      <c r="AE46" s="128" t="s">
        <v>446</v>
      </c>
    </row>
    <row r="47" spans="1:31" s="12" customFormat="1" ht="78.75" customHeight="1" thickBot="1">
      <c r="A47" s="166"/>
      <c r="B47" s="148"/>
      <c r="C47" s="154"/>
      <c r="D47" s="154"/>
      <c r="E47" s="116" t="s">
        <v>202</v>
      </c>
      <c r="F47" s="116" t="s">
        <v>147</v>
      </c>
      <c r="G47" s="116" t="s">
        <v>544</v>
      </c>
      <c r="H47" s="116" t="s">
        <v>545</v>
      </c>
      <c r="I47" s="116" t="s">
        <v>546</v>
      </c>
      <c r="J47" s="116" t="s">
        <v>268</v>
      </c>
      <c r="K47" s="116" t="s">
        <v>268</v>
      </c>
      <c r="L47" s="116" t="s">
        <v>547</v>
      </c>
      <c r="M47" s="136">
        <v>2</v>
      </c>
      <c r="N47" s="116">
        <v>1</v>
      </c>
      <c r="O47" s="115">
        <f t="shared" si="0"/>
        <v>2</v>
      </c>
      <c r="P47" s="115" t="str">
        <f t="shared" si="1"/>
        <v>Bajo (B)</v>
      </c>
      <c r="Q47" s="116">
        <v>10</v>
      </c>
      <c r="R47" s="115">
        <f t="shared" si="2"/>
        <v>20</v>
      </c>
      <c r="S47" s="115" t="str">
        <f t="shared" si="3"/>
        <v>IV</v>
      </c>
      <c r="T47" s="115" t="str">
        <f t="shared" si="4"/>
        <v>Aceptable</v>
      </c>
      <c r="U47" s="151"/>
      <c r="V47" s="115">
        <v>0</v>
      </c>
      <c r="W47" s="115">
        <v>0</v>
      </c>
      <c r="X47" s="151"/>
      <c r="Y47" s="116" t="s">
        <v>548</v>
      </c>
      <c r="Z47" s="115" t="s">
        <v>349</v>
      </c>
      <c r="AA47" s="116" t="s">
        <v>213</v>
      </c>
      <c r="AB47" s="116" t="s">
        <v>213</v>
      </c>
      <c r="AC47" s="116" t="s">
        <v>213</v>
      </c>
      <c r="AD47" s="116" t="s">
        <v>547</v>
      </c>
      <c r="AE47" s="129" t="s">
        <v>549</v>
      </c>
    </row>
    <row r="48" spans="1:31" s="12" customFormat="1" ht="75.75" customHeight="1">
      <c r="A48" s="157" t="s">
        <v>566</v>
      </c>
      <c r="B48" s="146" t="s">
        <v>567</v>
      </c>
      <c r="C48" s="163" t="s">
        <v>568</v>
      </c>
      <c r="D48" s="152" t="s">
        <v>243</v>
      </c>
      <c r="E48" s="109" t="s">
        <v>202</v>
      </c>
      <c r="F48" s="109" t="s">
        <v>779</v>
      </c>
      <c r="G48" s="109" t="s">
        <v>550</v>
      </c>
      <c r="H48" s="109" t="s">
        <v>551</v>
      </c>
      <c r="I48" s="109" t="s">
        <v>552</v>
      </c>
      <c r="J48" s="109" t="s">
        <v>268</v>
      </c>
      <c r="K48" s="109" t="s">
        <v>268</v>
      </c>
      <c r="L48" s="110" t="s">
        <v>553</v>
      </c>
      <c r="M48" s="109">
        <v>2</v>
      </c>
      <c r="N48" s="109">
        <v>1</v>
      </c>
      <c r="O48" s="110">
        <f t="shared" si="0"/>
        <v>2</v>
      </c>
      <c r="P48" s="110" t="str">
        <f t="shared" si="1"/>
        <v>Bajo (B)</v>
      </c>
      <c r="Q48" s="109">
        <v>10</v>
      </c>
      <c r="R48" s="110">
        <f t="shared" si="2"/>
        <v>20</v>
      </c>
      <c r="S48" s="110" t="str">
        <f t="shared" si="3"/>
        <v>IV</v>
      </c>
      <c r="T48" s="110" t="str">
        <f t="shared" si="4"/>
        <v>Aceptable</v>
      </c>
      <c r="U48" s="146">
        <v>10</v>
      </c>
      <c r="V48" s="110">
        <v>0</v>
      </c>
      <c r="W48" s="110">
        <v>0</v>
      </c>
      <c r="X48" s="146">
        <f t="shared" si="5"/>
        <v>10</v>
      </c>
      <c r="Y48" s="109" t="s">
        <v>554</v>
      </c>
      <c r="Z48" s="109" t="s">
        <v>560</v>
      </c>
      <c r="AA48" s="109" t="s">
        <v>213</v>
      </c>
      <c r="AB48" s="109" t="s">
        <v>213</v>
      </c>
      <c r="AC48" s="110" t="s">
        <v>213</v>
      </c>
      <c r="AD48" s="110" t="s">
        <v>257</v>
      </c>
      <c r="AE48" s="120" t="s">
        <v>213</v>
      </c>
    </row>
    <row r="49" spans="1:31" s="12" customFormat="1" ht="75.75" customHeight="1">
      <c r="A49" s="158"/>
      <c r="B49" s="147"/>
      <c r="C49" s="164"/>
      <c r="D49" s="153"/>
      <c r="E49" s="92" t="s">
        <v>202</v>
      </c>
      <c r="F49" s="92" t="s">
        <v>148</v>
      </c>
      <c r="G49" s="92" t="s">
        <v>555</v>
      </c>
      <c r="H49" s="92" t="s">
        <v>556</v>
      </c>
      <c r="I49" s="92" t="s">
        <v>557</v>
      </c>
      <c r="J49" s="92" t="s">
        <v>268</v>
      </c>
      <c r="K49" s="92" t="s">
        <v>268</v>
      </c>
      <c r="L49" s="93" t="s">
        <v>558</v>
      </c>
      <c r="M49" s="92">
        <v>2</v>
      </c>
      <c r="N49" s="92">
        <v>1</v>
      </c>
      <c r="O49" s="93">
        <f t="shared" si="0"/>
        <v>2</v>
      </c>
      <c r="P49" s="93" t="str">
        <f t="shared" si="1"/>
        <v>Bajo (B)</v>
      </c>
      <c r="Q49" s="92">
        <v>10</v>
      </c>
      <c r="R49" s="93">
        <f t="shared" si="2"/>
        <v>20</v>
      </c>
      <c r="S49" s="93" t="str">
        <f t="shared" si="3"/>
        <v>IV</v>
      </c>
      <c r="T49" s="93" t="str">
        <f t="shared" si="4"/>
        <v>Aceptable</v>
      </c>
      <c r="U49" s="147"/>
      <c r="V49" s="93">
        <v>0</v>
      </c>
      <c r="W49" s="93">
        <v>0</v>
      </c>
      <c r="X49" s="147"/>
      <c r="Y49" s="92" t="s">
        <v>559</v>
      </c>
      <c r="Z49" s="92" t="s">
        <v>560</v>
      </c>
      <c r="AA49" s="92" t="s">
        <v>213</v>
      </c>
      <c r="AB49" s="92" t="s">
        <v>213</v>
      </c>
      <c r="AC49" s="93" t="s">
        <v>213</v>
      </c>
      <c r="AD49" s="93" t="s">
        <v>558</v>
      </c>
      <c r="AE49" s="128" t="s">
        <v>446</v>
      </c>
    </row>
    <row r="50" spans="1:31" s="12" customFormat="1" ht="75" customHeight="1" thickBot="1">
      <c r="A50" s="166"/>
      <c r="B50" s="148"/>
      <c r="C50" s="168"/>
      <c r="D50" s="154"/>
      <c r="E50" s="116" t="s">
        <v>202</v>
      </c>
      <c r="F50" s="116" t="s">
        <v>151</v>
      </c>
      <c r="G50" s="116" t="s">
        <v>561</v>
      </c>
      <c r="H50" s="116" t="s">
        <v>562</v>
      </c>
      <c r="I50" s="116" t="s">
        <v>563</v>
      </c>
      <c r="J50" s="116" t="s">
        <v>268</v>
      </c>
      <c r="K50" s="116" t="s">
        <v>268</v>
      </c>
      <c r="L50" s="115" t="s">
        <v>564</v>
      </c>
      <c r="M50" s="116">
        <v>2</v>
      </c>
      <c r="N50" s="116">
        <v>1</v>
      </c>
      <c r="O50" s="115">
        <f t="shared" si="0"/>
        <v>2</v>
      </c>
      <c r="P50" s="115" t="str">
        <f t="shared" si="1"/>
        <v>Bajo (B)</v>
      </c>
      <c r="Q50" s="116">
        <v>10</v>
      </c>
      <c r="R50" s="115">
        <f t="shared" si="2"/>
        <v>20</v>
      </c>
      <c r="S50" s="115" t="str">
        <f t="shared" si="3"/>
        <v>IV</v>
      </c>
      <c r="T50" s="115" t="str">
        <f t="shared" si="4"/>
        <v>Aceptable</v>
      </c>
      <c r="U50" s="148"/>
      <c r="V50" s="115">
        <v>0</v>
      </c>
      <c r="W50" s="115">
        <v>0</v>
      </c>
      <c r="X50" s="148"/>
      <c r="Y50" s="116" t="s">
        <v>565</v>
      </c>
      <c r="Z50" s="116" t="s">
        <v>560</v>
      </c>
      <c r="AA50" s="116" t="s">
        <v>213</v>
      </c>
      <c r="AB50" s="116" t="s">
        <v>213</v>
      </c>
      <c r="AC50" s="115" t="s">
        <v>213</v>
      </c>
      <c r="AD50" s="115" t="s">
        <v>564</v>
      </c>
      <c r="AE50" s="127" t="s">
        <v>213</v>
      </c>
    </row>
    <row r="51" spans="1:31" s="12" customFormat="1" ht="62.25" customHeight="1">
      <c r="A51" s="157" t="s">
        <v>569</v>
      </c>
      <c r="B51" s="146" t="s">
        <v>570</v>
      </c>
      <c r="C51" s="163" t="s">
        <v>593</v>
      </c>
      <c r="D51" s="152" t="s">
        <v>243</v>
      </c>
      <c r="E51" s="109" t="s">
        <v>202</v>
      </c>
      <c r="F51" s="111" t="s">
        <v>779</v>
      </c>
      <c r="G51" s="109" t="s">
        <v>571</v>
      </c>
      <c r="H51" s="109" t="s">
        <v>572</v>
      </c>
      <c r="I51" s="109" t="s">
        <v>573</v>
      </c>
      <c r="J51" s="109" t="s">
        <v>268</v>
      </c>
      <c r="K51" s="109" t="s">
        <v>574</v>
      </c>
      <c r="L51" s="110" t="s">
        <v>575</v>
      </c>
      <c r="M51" s="109">
        <v>2</v>
      </c>
      <c r="N51" s="109">
        <v>1</v>
      </c>
      <c r="O51" s="110">
        <f t="shared" si="0"/>
        <v>2</v>
      </c>
      <c r="P51" s="110" t="str">
        <f t="shared" si="1"/>
        <v>Bajo (B)</v>
      </c>
      <c r="Q51" s="109">
        <v>10</v>
      </c>
      <c r="R51" s="110">
        <f t="shared" si="2"/>
        <v>20</v>
      </c>
      <c r="S51" s="110" t="str">
        <f t="shared" si="3"/>
        <v>IV</v>
      </c>
      <c r="T51" s="110" t="str">
        <f t="shared" si="4"/>
        <v>Aceptable</v>
      </c>
      <c r="U51" s="150">
        <v>19</v>
      </c>
      <c r="V51" s="110">
        <v>0</v>
      </c>
      <c r="W51" s="110">
        <v>0</v>
      </c>
      <c r="X51" s="150">
        <f t="shared" si="5"/>
        <v>19</v>
      </c>
      <c r="Y51" s="109" t="s">
        <v>576</v>
      </c>
      <c r="Z51" s="109" t="s">
        <v>577</v>
      </c>
      <c r="AA51" s="109" t="s">
        <v>213</v>
      </c>
      <c r="AB51" s="109" t="s">
        <v>213</v>
      </c>
      <c r="AC51" s="110" t="s">
        <v>213</v>
      </c>
      <c r="AD51" s="110" t="s">
        <v>575</v>
      </c>
      <c r="AE51" s="120" t="s">
        <v>213</v>
      </c>
    </row>
    <row r="52" spans="1:31" s="12" customFormat="1" ht="62.25" customHeight="1">
      <c r="A52" s="158"/>
      <c r="B52" s="147"/>
      <c r="C52" s="164"/>
      <c r="D52" s="153"/>
      <c r="E52" s="92" t="s">
        <v>202</v>
      </c>
      <c r="F52" s="92" t="s">
        <v>779</v>
      </c>
      <c r="G52" s="92" t="s">
        <v>578</v>
      </c>
      <c r="H52" s="92" t="s">
        <v>579</v>
      </c>
      <c r="I52" s="92" t="s">
        <v>580</v>
      </c>
      <c r="J52" s="92" t="s">
        <v>268</v>
      </c>
      <c r="K52" s="92" t="s">
        <v>581</v>
      </c>
      <c r="L52" s="93" t="s">
        <v>582</v>
      </c>
      <c r="M52" s="92">
        <v>2</v>
      </c>
      <c r="N52" s="92">
        <v>1</v>
      </c>
      <c r="O52" s="93">
        <f t="shared" si="0"/>
        <v>2</v>
      </c>
      <c r="P52" s="93" t="str">
        <f t="shared" si="1"/>
        <v>Bajo (B)</v>
      </c>
      <c r="Q52" s="92">
        <v>10</v>
      </c>
      <c r="R52" s="93">
        <f t="shared" si="2"/>
        <v>20</v>
      </c>
      <c r="S52" s="93" t="str">
        <f t="shared" si="3"/>
        <v>IV</v>
      </c>
      <c r="T52" s="93" t="str">
        <f t="shared" si="4"/>
        <v>Aceptable</v>
      </c>
      <c r="U52" s="151"/>
      <c r="V52" s="93">
        <v>0</v>
      </c>
      <c r="W52" s="93">
        <v>0</v>
      </c>
      <c r="X52" s="151"/>
      <c r="Y52" s="92" t="s">
        <v>583</v>
      </c>
      <c r="Z52" s="92" t="s">
        <v>495</v>
      </c>
      <c r="AA52" s="92" t="s">
        <v>213</v>
      </c>
      <c r="AB52" s="92" t="s">
        <v>213</v>
      </c>
      <c r="AC52" s="93" t="s">
        <v>213</v>
      </c>
      <c r="AD52" s="93" t="s">
        <v>582</v>
      </c>
      <c r="AE52" s="121" t="s">
        <v>213</v>
      </c>
    </row>
    <row r="53" spans="1:31" s="12" customFormat="1" ht="62.25" customHeight="1">
      <c r="A53" s="158"/>
      <c r="B53" s="147"/>
      <c r="C53" s="164"/>
      <c r="D53" s="153"/>
      <c r="E53" s="92" t="s">
        <v>202</v>
      </c>
      <c r="F53" s="92" t="s">
        <v>148</v>
      </c>
      <c r="G53" s="92" t="s">
        <v>584</v>
      </c>
      <c r="H53" s="92" t="s">
        <v>585</v>
      </c>
      <c r="I53" s="92" t="s">
        <v>586</v>
      </c>
      <c r="J53" s="92" t="s">
        <v>268</v>
      </c>
      <c r="K53" s="92" t="s">
        <v>268</v>
      </c>
      <c r="L53" s="93" t="s">
        <v>558</v>
      </c>
      <c r="M53" s="92">
        <v>2</v>
      </c>
      <c r="N53" s="92">
        <v>1</v>
      </c>
      <c r="O53" s="93">
        <f t="shared" si="0"/>
        <v>2</v>
      </c>
      <c r="P53" s="93" t="str">
        <f t="shared" si="1"/>
        <v>Bajo (B)</v>
      </c>
      <c r="Q53" s="92">
        <v>10</v>
      </c>
      <c r="R53" s="93">
        <f t="shared" si="2"/>
        <v>20</v>
      </c>
      <c r="S53" s="93" t="str">
        <f t="shared" si="3"/>
        <v>IV</v>
      </c>
      <c r="T53" s="93" t="str">
        <f t="shared" si="4"/>
        <v>Aceptable</v>
      </c>
      <c r="U53" s="151"/>
      <c r="V53" s="93">
        <v>0</v>
      </c>
      <c r="W53" s="93">
        <v>0</v>
      </c>
      <c r="X53" s="151"/>
      <c r="Y53" s="92" t="s">
        <v>587</v>
      </c>
      <c r="Z53" s="92" t="s">
        <v>349</v>
      </c>
      <c r="AA53" s="92" t="s">
        <v>213</v>
      </c>
      <c r="AB53" s="92" t="s">
        <v>213</v>
      </c>
      <c r="AC53" s="93" t="s">
        <v>213</v>
      </c>
      <c r="AD53" s="93" t="s">
        <v>558</v>
      </c>
      <c r="AE53" s="128" t="s">
        <v>446</v>
      </c>
    </row>
    <row r="54" spans="1:31" s="12" customFormat="1" ht="62.25" customHeight="1" thickBot="1">
      <c r="A54" s="166"/>
      <c r="B54" s="148"/>
      <c r="C54" s="168"/>
      <c r="D54" s="154"/>
      <c r="E54" s="116" t="s">
        <v>202</v>
      </c>
      <c r="F54" s="116" t="s">
        <v>151</v>
      </c>
      <c r="G54" s="116" t="s">
        <v>588</v>
      </c>
      <c r="H54" s="116" t="s">
        <v>589</v>
      </c>
      <c r="I54" s="116" t="s">
        <v>590</v>
      </c>
      <c r="J54" s="116" t="s">
        <v>268</v>
      </c>
      <c r="K54" s="116" t="s">
        <v>268</v>
      </c>
      <c r="L54" s="115" t="s">
        <v>591</v>
      </c>
      <c r="M54" s="116">
        <v>2</v>
      </c>
      <c r="N54" s="116">
        <v>1</v>
      </c>
      <c r="O54" s="115">
        <f t="shared" si="0"/>
        <v>2</v>
      </c>
      <c r="P54" s="115" t="str">
        <f t="shared" si="1"/>
        <v>Bajo (B)</v>
      </c>
      <c r="Q54" s="116">
        <v>10</v>
      </c>
      <c r="R54" s="115">
        <f t="shared" si="2"/>
        <v>20</v>
      </c>
      <c r="S54" s="115" t="str">
        <f t="shared" si="3"/>
        <v>IV</v>
      </c>
      <c r="T54" s="115" t="str">
        <f t="shared" si="4"/>
        <v>Aceptable</v>
      </c>
      <c r="U54" s="151"/>
      <c r="V54" s="115">
        <v>0</v>
      </c>
      <c r="W54" s="115">
        <v>0</v>
      </c>
      <c r="X54" s="151"/>
      <c r="Y54" s="116" t="s">
        <v>592</v>
      </c>
      <c r="Z54" s="116" t="s">
        <v>349</v>
      </c>
      <c r="AA54" s="116" t="s">
        <v>213</v>
      </c>
      <c r="AB54" s="116" t="s">
        <v>213</v>
      </c>
      <c r="AC54" s="115" t="s">
        <v>213</v>
      </c>
      <c r="AD54" s="115" t="s">
        <v>591</v>
      </c>
      <c r="AE54" s="129" t="s">
        <v>213</v>
      </c>
    </row>
    <row r="55" spans="1:31" s="12" customFormat="1" ht="73.5" customHeight="1">
      <c r="A55" s="157" t="s">
        <v>601</v>
      </c>
      <c r="B55" s="146" t="s">
        <v>602</v>
      </c>
      <c r="C55" s="163" t="s">
        <v>603</v>
      </c>
      <c r="D55" s="152" t="s">
        <v>243</v>
      </c>
      <c r="E55" s="109" t="s">
        <v>202</v>
      </c>
      <c r="F55" s="109" t="s">
        <v>150</v>
      </c>
      <c r="G55" s="109" t="s">
        <v>258</v>
      </c>
      <c r="H55" s="109" t="s">
        <v>259</v>
      </c>
      <c r="I55" s="109" t="s">
        <v>260</v>
      </c>
      <c r="J55" s="109" t="s">
        <v>268</v>
      </c>
      <c r="K55" s="109" t="s">
        <v>261</v>
      </c>
      <c r="L55" s="110" t="s">
        <v>263</v>
      </c>
      <c r="M55" s="109">
        <v>2</v>
      </c>
      <c r="N55" s="109">
        <v>1</v>
      </c>
      <c r="O55" s="110">
        <f t="shared" si="0"/>
        <v>2</v>
      </c>
      <c r="P55" s="110" t="str">
        <f t="shared" si="1"/>
        <v>Bajo (B)</v>
      </c>
      <c r="Q55" s="109">
        <v>10</v>
      </c>
      <c r="R55" s="110">
        <f t="shared" si="2"/>
        <v>20</v>
      </c>
      <c r="S55" s="110" t="str">
        <f t="shared" si="3"/>
        <v>IV</v>
      </c>
      <c r="T55" s="110" t="str">
        <f t="shared" si="4"/>
        <v>Aceptable</v>
      </c>
      <c r="U55" s="150">
        <v>17</v>
      </c>
      <c r="V55" s="110">
        <v>0</v>
      </c>
      <c r="W55" s="110">
        <v>0</v>
      </c>
      <c r="X55" s="150">
        <f t="shared" si="5"/>
        <v>17</v>
      </c>
      <c r="Y55" s="109" t="s">
        <v>234</v>
      </c>
      <c r="Z55" s="109" t="s">
        <v>600</v>
      </c>
      <c r="AA55" s="111" t="s">
        <v>213</v>
      </c>
      <c r="AB55" s="111" t="s">
        <v>213</v>
      </c>
      <c r="AC55" s="113" t="s">
        <v>213</v>
      </c>
      <c r="AD55" s="110" t="s">
        <v>262</v>
      </c>
      <c r="AE55" s="120" t="s">
        <v>213</v>
      </c>
    </row>
    <row r="56" spans="1:31" s="12" customFormat="1" ht="65.25" customHeight="1">
      <c r="A56" s="169"/>
      <c r="B56" s="151"/>
      <c r="C56" s="170"/>
      <c r="D56" s="171"/>
      <c r="E56" s="104" t="s">
        <v>202</v>
      </c>
      <c r="F56" s="92" t="s">
        <v>779</v>
      </c>
      <c r="G56" s="112" t="s">
        <v>604</v>
      </c>
      <c r="H56" s="112" t="s">
        <v>605</v>
      </c>
      <c r="I56" s="112" t="s">
        <v>606</v>
      </c>
      <c r="J56" s="112" t="s">
        <v>268</v>
      </c>
      <c r="K56" s="112" t="s">
        <v>607</v>
      </c>
      <c r="L56" s="114" t="s">
        <v>608</v>
      </c>
      <c r="M56" s="112">
        <v>2</v>
      </c>
      <c r="N56" s="112">
        <v>1</v>
      </c>
      <c r="O56" s="114">
        <f t="shared" si="0"/>
        <v>2</v>
      </c>
      <c r="P56" s="114" t="str">
        <f t="shared" si="1"/>
        <v>Bajo (B)</v>
      </c>
      <c r="Q56" s="112">
        <v>10</v>
      </c>
      <c r="R56" s="114">
        <f t="shared" si="2"/>
        <v>20</v>
      </c>
      <c r="S56" s="114" t="str">
        <f t="shared" si="3"/>
        <v>IV</v>
      </c>
      <c r="T56" s="114" t="str">
        <f t="shared" si="4"/>
        <v>Aceptable</v>
      </c>
      <c r="U56" s="151"/>
      <c r="V56" s="114">
        <v>0</v>
      </c>
      <c r="W56" s="114">
        <v>0</v>
      </c>
      <c r="X56" s="151"/>
      <c r="Y56" s="112" t="s">
        <v>609</v>
      </c>
      <c r="Z56" s="112" t="s">
        <v>610</v>
      </c>
      <c r="AA56" s="92" t="s">
        <v>213</v>
      </c>
      <c r="AB56" s="92" t="s">
        <v>213</v>
      </c>
      <c r="AC56" s="93" t="s">
        <v>213</v>
      </c>
      <c r="AD56" s="114" t="s">
        <v>608</v>
      </c>
      <c r="AE56" s="130" t="s">
        <v>611</v>
      </c>
    </row>
    <row r="57" spans="1:31" s="12" customFormat="1" ht="81" customHeight="1" thickBot="1">
      <c r="A57" s="166"/>
      <c r="B57" s="148"/>
      <c r="C57" s="168"/>
      <c r="D57" s="154"/>
      <c r="E57" s="116" t="s">
        <v>202</v>
      </c>
      <c r="F57" s="116" t="s">
        <v>269</v>
      </c>
      <c r="G57" s="116" t="s">
        <v>594</v>
      </c>
      <c r="H57" s="116" t="s">
        <v>595</v>
      </c>
      <c r="I57" s="116" t="s">
        <v>596</v>
      </c>
      <c r="J57" s="116" t="s">
        <v>268</v>
      </c>
      <c r="K57" s="116" t="s">
        <v>598</v>
      </c>
      <c r="L57" s="115" t="s">
        <v>597</v>
      </c>
      <c r="M57" s="116">
        <v>2</v>
      </c>
      <c r="N57" s="116">
        <v>1</v>
      </c>
      <c r="O57" s="115">
        <f t="shared" si="0"/>
        <v>2</v>
      </c>
      <c r="P57" s="115" t="str">
        <f t="shared" si="1"/>
        <v>Bajo (B)</v>
      </c>
      <c r="Q57" s="116">
        <v>10</v>
      </c>
      <c r="R57" s="115">
        <f t="shared" si="2"/>
        <v>20</v>
      </c>
      <c r="S57" s="115" t="str">
        <f t="shared" si="3"/>
        <v>IV</v>
      </c>
      <c r="T57" s="115" t="str">
        <f t="shared" si="4"/>
        <v>Aceptable</v>
      </c>
      <c r="U57" s="151"/>
      <c r="V57" s="115">
        <v>0</v>
      </c>
      <c r="W57" s="115">
        <v>0</v>
      </c>
      <c r="X57" s="151"/>
      <c r="Y57" s="116" t="s">
        <v>599</v>
      </c>
      <c r="Z57" s="116" t="s">
        <v>349</v>
      </c>
      <c r="AA57" s="116" t="s">
        <v>213</v>
      </c>
      <c r="AB57" s="116" t="s">
        <v>213</v>
      </c>
      <c r="AC57" s="115" t="s">
        <v>213</v>
      </c>
      <c r="AD57" s="115" t="s">
        <v>597</v>
      </c>
      <c r="AE57" s="129" t="s">
        <v>213</v>
      </c>
    </row>
    <row r="58" spans="1:31" s="12" customFormat="1" ht="94.5" customHeight="1">
      <c r="A58" s="157" t="s">
        <v>283</v>
      </c>
      <c r="B58" s="146" t="s">
        <v>284</v>
      </c>
      <c r="C58" s="163" t="s">
        <v>215</v>
      </c>
      <c r="D58" s="152" t="s">
        <v>243</v>
      </c>
      <c r="E58" s="109" t="s">
        <v>202</v>
      </c>
      <c r="F58" s="109" t="s">
        <v>147</v>
      </c>
      <c r="G58" s="109" t="s">
        <v>612</v>
      </c>
      <c r="H58" s="109" t="s">
        <v>613</v>
      </c>
      <c r="I58" s="109" t="s">
        <v>614</v>
      </c>
      <c r="J58" s="109" t="s">
        <v>268</v>
      </c>
      <c r="K58" s="109" t="s">
        <v>268</v>
      </c>
      <c r="L58" s="109" t="s">
        <v>615</v>
      </c>
      <c r="M58" s="109">
        <v>2</v>
      </c>
      <c r="N58" s="109">
        <v>1</v>
      </c>
      <c r="O58" s="110">
        <f t="shared" si="0"/>
        <v>2</v>
      </c>
      <c r="P58" s="110" t="str">
        <f t="shared" si="1"/>
        <v>Bajo (B)</v>
      </c>
      <c r="Q58" s="109">
        <v>10</v>
      </c>
      <c r="R58" s="110">
        <f t="shared" si="2"/>
        <v>20</v>
      </c>
      <c r="S58" s="110" t="str">
        <f t="shared" si="3"/>
        <v>IV</v>
      </c>
      <c r="T58" s="110" t="str">
        <f t="shared" si="4"/>
        <v>Aceptable</v>
      </c>
      <c r="U58" s="146">
        <v>7</v>
      </c>
      <c r="V58" s="110">
        <v>0</v>
      </c>
      <c r="W58" s="110">
        <v>0</v>
      </c>
      <c r="X58" s="146">
        <f t="shared" si="5"/>
        <v>7</v>
      </c>
      <c r="Y58" s="109" t="s">
        <v>616</v>
      </c>
      <c r="Z58" s="109" t="s">
        <v>617</v>
      </c>
      <c r="AA58" s="109" t="s">
        <v>213</v>
      </c>
      <c r="AB58" s="109" t="s">
        <v>213</v>
      </c>
      <c r="AC58" s="110" t="s">
        <v>213</v>
      </c>
      <c r="AD58" s="109" t="s">
        <v>615</v>
      </c>
      <c r="AE58" s="120" t="s">
        <v>213</v>
      </c>
    </row>
    <row r="59" spans="1:31" s="12" customFormat="1" ht="86.25" customHeight="1" thickBot="1">
      <c r="A59" s="166"/>
      <c r="B59" s="148"/>
      <c r="C59" s="168"/>
      <c r="D59" s="154"/>
      <c r="E59" s="116" t="s">
        <v>202</v>
      </c>
      <c r="F59" s="107" t="s">
        <v>151</v>
      </c>
      <c r="G59" s="116" t="s">
        <v>618</v>
      </c>
      <c r="H59" s="116" t="s">
        <v>619</v>
      </c>
      <c r="I59" s="116" t="s">
        <v>620</v>
      </c>
      <c r="J59" s="116" t="s">
        <v>268</v>
      </c>
      <c r="K59" s="116" t="s">
        <v>621</v>
      </c>
      <c r="L59" s="116" t="s">
        <v>622</v>
      </c>
      <c r="M59" s="116">
        <v>2</v>
      </c>
      <c r="N59" s="116">
        <v>1</v>
      </c>
      <c r="O59" s="115">
        <f t="shared" si="0"/>
        <v>2</v>
      </c>
      <c r="P59" s="115" t="str">
        <f t="shared" si="1"/>
        <v>Bajo (B)</v>
      </c>
      <c r="Q59" s="116">
        <v>10</v>
      </c>
      <c r="R59" s="115">
        <f t="shared" si="2"/>
        <v>20</v>
      </c>
      <c r="S59" s="115" t="str">
        <f t="shared" si="3"/>
        <v>IV</v>
      </c>
      <c r="T59" s="115" t="str">
        <f t="shared" si="4"/>
        <v>Aceptable</v>
      </c>
      <c r="U59" s="148"/>
      <c r="V59" s="115">
        <v>0</v>
      </c>
      <c r="W59" s="115">
        <v>0</v>
      </c>
      <c r="X59" s="148"/>
      <c r="Y59" s="116" t="s">
        <v>623</v>
      </c>
      <c r="Z59" s="116" t="s">
        <v>617</v>
      </c>
      <c r="AA59" s="116" t="s">
        <v>213</v>
      </c>
      <c r="AB59" s="116" t="s">
        <v>213</v>
      </c>
      <c r="AC59" s="115" t="s">
        <v>213</v>
      </c>
      <c r="AD59" s="116" t="s">
        <v>622</v>
      </c>
      <c r="AE59" s="129" t="s">
        <v>213</v>
      </c>
    </row>
    <row r="60" spans="1:31" s="12" customFormat="1" ht="69" customHeight="1">
      <c r="A60" s="157" t="s">
        <v>285</v>
      </c>
      <c r="B60" s="146" t="s">
        <v>286</v>
      </c>
      <c r="C60" s="163" t="s">
        <v>216</v>
      </c>
      <c r="D60" s="152" t="s">
        <v>240</v>
      </c>
      <c r="E60" s="109" t="s">
        <v>202</v>
      </c>
      <c r="F60" s="112" t="s">
        <v>151</v>
      </c>
      <c r="G60" s="109" t="s">
        <v>624</v>
      </c>
      <c r="H60" s="110" t="s">
        <v>625</v>
      </c>
      <c r="I60" s="110" t="s">
        <v>626</v>
      </c>
      <c r="J60" s="109" t="s">
        <v>268</v>
      </c>
      <c r="K60" s="109" t="s">
        <v>268</v>
      </c>
      <c r="L60" s="110" t="s">
        <v>627</v>
      </c>
      <c r="M60" s="109">
        <v>2</v>
      </c>
      <c r="N60" s="109">
        <v>1</v>
      </c>
      <c r="O60" s="110">
        <f t="shared" si="0"/>
        <v>2</v>
      </c>
      <c r="P60" s="110" t="str">
        <f t="shared" si="1"/>
        <v>Bajo (B)</v>
      </c>
      <c r="Q60" s="109">
        <v>10</v>
      </c>
      <c r="R60" s="110">
        <f t="shared" si="2"/>
        <v>20</v>
      </c>
      <c r="S60" s="110" t="str">
        <f t="shared" si="3"/>
        <v>IV</v>
      </c>
      <c r="T60" s="110" t="str">
        <f t="shared" si="4"/>
        <v>Aceptable</v>
      </c>
      <c r="U60" s="146">
        <v>4</v>
      </c>
      <c r="V60" s="110">
        <v>0</v>
      </c>
      <c r="W60" s="110">
        <v>0</v>
      </c>
      <c r="X60" s="146">
        <f t="shared" si="5"/>
        <v>4</v>
      </c>
      <c r="Y60" s="109" t="s">
        <v>264</v>
      </c>
      <c r="Z60" s="109" t="s">
        <v>647</v>
      </c>
      <c r="AA60" s="109" t="s">
        <v>213</v>
      </c>
      <c r="AB60" s="109" t="s">
        <v>213</v>
      </c>
      <c r="AC60" s="109" t="s">
        <v>213</v>
      </c>
      <c r="AD60" s="110" t="s">
        <v>627</v>
      </c>
      <c r="AE60" s="120" t="s">
        <v>227</v>
      </c>
    </row>
    <row r="61" spans="1:31" s="12" customFormat="1" ht="69" customHeight="1">
      <c r="A61" s="158"/>
      <c r="B61" s="147"/>
      <c r="C61" s="164"/>
      <c r="D61" s="153"/>
      <c r="E61" s="92" t="s">
        <v>202</v>
      </c>
      <c r="F61" s="92" t="s">
        <v>149</v>
      </c>
      <c r="G61" s="92" t="s">
        <v>628</v>
      </c>
      <c r="H61" s="93" t="s">
        <v>629</v>
      </c>
      <c r="I61" s="93" t="s">
        <v>630</v>
      </c>
      <c r="J61" s="92" t="s">
        <v>268</v>
      </c>
      <c r="K61" s="92" t="s">
        <v>268</v>
      </c>
      <c r="L61" s="93" t="s">
        <v>631</v>
      </c>
      <c r="M61" s="92">
        <v>2</v>
      </c>
      <c r="N61" s="92">
        <v>1</v>
      </c>
      <c r="O61" s="93">
        <f t="shared" si="0"/>
        <v>2</v>
      </c>
      <c r="P61" s="93" t="str">
        <f t="shared" si="1"/>
        <v>Bajo (B)</v>
      </c>
      <c r="Q61" s="92">
        <v>10</v>
      </c>
      <c r="R61" s="93">
        <f t="shared" si="2"/>
        <v>20</v>
      </c>
      <c r="S61" s="93" t="str">
        <f t="shared" si="3"/>
        <v>IV</v>
      </c>
      <c r="T61" s="93" t="str">
        <f t="shared" si="4"/>
        <v>Aceptable</v>
      </c>
      <c r="U61" s="147"/>
      <c r="V61" s="93">
        <v>0</v>
      </c>
      <c r="W61" s="93">
        <v>0</v>
      </c>
      <c r="X61" s="147"/>
      <c r="Y61" s="92" t="s">
        <v>632</v>
      </c>
      <c r="Z61" s="92" t="s">
        <v>633</v>
      </c>
      <c r="AA61" s="92" t="s">
        <v>213</v>
      </c>
      <c r="AB61" s="92" t="s">
        <v>213</v>
      </c>
      <c r="AC61" s="92" t="s">
        <v>213</v>
      </c>
      <c r="AD61" s="93" t="s">
        <v>631</v>
      </c>
      <c r="AE61" s="121" t="s">
        <v>634</v>
      </c>
    </row>
    <row r="62" spans="1:31" s="12" customFormat="1" ht="69" customHeight="1">
      <c r="A62" s="158"/>
      <c r="B62" s="147"/>
      <c r="C62" s="164"/>
      <c r="D62" s="153"/>
      <c r="E62" s="92" t="s">
        <v>202</v>
      </c>
      <c r="F62" s="92" t="s">
        <v>148</v>
      </c>
      <c r="G62" s="92" t="s">
        <v>635</v>
      </c>
      <c r="H62" s="93" t="s">
        <v>636</v>
      </c>
      <c r="I62" s="93" t="s">
        <v>637</v>
      </c>
      <c r="J62" s="92" t="s">
        <v>268</v>
      </c>
      <c r="K62" s="92" t="s">
        <v>268</v>
      </c>
      <c r="L62" s="93" t="s">
        <v>638</v>
      </c>
      <c r="M62" s="92">
        <v>2</v>
      </c>
      <c r="N62" s="92">
        <v>1</v>
      </c>
      <c r="O62" s="93">
        <f t="shared" si="0"/>
        <v>2</v>
      </c>
      <c r="P62" s="93" t="str">
        <f t="shared" si="1"/>
        <v>Bajo (B)</v>
      </c>
      <c r="Q62" s="92">
        <v>10</v>
      </c>
      <c r="R62" s="93">
        <f t="shared" si="2"/>
        <v>20</v>
      </c>
      <c r="S62" s="93" t="str">
        <f t="shared" si="3"/>
        <v>IV</v>
      </c>
      <c r="T62" s="93" t="str">
        <f t="shared" si="4"/>
        <v>Aceptable</v>
      </c>
      <c r="U62" s="147"/>
      <c r="V62" s="93">
        <v>0</v>
      </c>
      <c r="W62" s="93">
        <v>0</v>
      </c>
      <c r="X62" s="147"/>
      <c r="Y62" s="92" t="s">
        <v>639</v>
      </c>
      <c r="Z62" s="92" t="s">
        <v>640</v>
      </c>
      <c r="AA62" s="92" t="s">
        <v>213</v>
      </c>
      <c r="AB62" s="92" t="s">
        <v>213</v>
      </c>
      <c r="AC62" s="92" t="s">
        <v>213</v>
      </c>
      <c r="AD62" s="93" t="s">
        <v>638</v>
      </c>
      <c r="AE62" s="121" t="s">
        <v>641</v>
      </c>
    </row>
    <row r="63" spans="1:31" s="12" customFormat="1" ht="69" customHeight="1" thickBot="1">
      <c r="A63" s="166"/>
      <c r="B63" s="148"/>
      <c r="C63" s="168"/>
      <c r="D63" s="154"/>
      <c r="E63" s="116" t="s">
        <v>202</v>
      </c>
      <c r="F63" s="115" t="s">
        <v>152</v>
      </c>
      <c r="G63" s="116" t="s">
        <v>642</v>
      </c>
      <c r="H63" s="115" t="s">
        <v>643</v>
      </c>
      <c r="I63" s="115" t="s">
        <v>644</v>
      </c>
      <c r="J63" s="116" t="s">
        <v>268</v>
      </c>
      <c r="K63" s="116" t="s">
        <v>268</v>
      </c>
      <c r="L63" s="115" t="s">
        <v>645</v>
      </c>
      <c r="M63" s="116">
        <v>2</v>
      </c>
      <c r="N63" s="116">
        <v>1</v>
      </c>
      <c r="O63" s="115">
        <f t="shared" si="0"/>
        <v>2</v>
      </c>
      <c r="P63" s="115" t="str">
        <f t="shared" si="1"/>
        <v>Bajo (B)</v>
      </c>
      <c r="Q63" s="116">
        <v>10</v>
      </c>
      <c r="R63" s="115">
        <f t="shared" si="2"/>
        <v>20</v>
      </c>
      <c r="S63" s="115" t="str">
        <f t="shared" si="3"/>
        <v>IV</v>
      </c>
      <c r="T63" s="115" t="str">
        <f t="shared" si="4"/>
        <v>Aceptable</v>
      </c>
      <c r="U63" s="148"/>
      <c r="V63" s="115">
        <v>0</v>
      </c>
      <c r="W63" s="115">
        <v>0</v>
      </c>
      <c r="X63" s="148"/>
      <c r="Y63" s="116" t="s">
        <v>646</v>
      </c>
      <c r="Z63" s="116" t="s">
        <v>647</v>
      </c>
      <c r="AA63" s="116" t="s">
        <v>213</v>
      </c>
      <c r="AB63" s="116" t="s">
        <v>213</v>
      </c>
      <c r="AC63" s="116" t="s">
        <v>213</v>
      </c>
      <c r="AD63" s="115" t="s">
        <v>645</v>
      </c>
      <c r="AE63" s="129" t="s">
        <v>227</v>
      </c>
    </row>
    <row r="64" spans="1:31" s="12" customFormat="1" ht="84.75" customHeight="1">
      <c r="A64" s="157" t="s">
        <v>287</v>
      </c>
      <c r="B64" s="160" t="s">
        <v>293</v>
      </c>
      <c r="C64" s="163" t="s">
        <v>665</v>
      </c>
      <c r="D64" s="152" t="s">
        <v>240</v>
      </c>
      <c r="E64" s="109" t="s">
        <v>202</v>
      </c>
      <c r="F64" s="109" t="s">
        <v>648</v>
      </c>
      <c r="G64" s="109" t="s">
        <v>336</v>
      </c>
      <c r="H64" s="109" t="s">
        <v>649</v>
      </c>
      <c r="I64" s="123" t="s">
        <v>650</v>
      </c>
      <c r="J64" s="109" t="s">
        <v>268</v>
      </c>
      <c r="K64" s="109" t="s">
        <v>651</v>
      </c>
      <c r="L64" s="109" t="s">
        <v>652</v>
      </c>
      <c r="M64" s="109">
        <v>2</v>
      </c>
      <c r="N64" s="109">
        <v>1</v>
      </c>
      <c r="O64" s="110">
        <f t="shared" si="0"/>
        <v>2</v>
      </c>
      <c r="P64" s="110" t="str">
        <f t="shared" si="1"/>
        <v>Bajo (B)</v>
      </c>
      <c r="Q64" s="109">
        <v>10</v>
      </c>
      <c r="R64" s="110">
        <f t="shared" si="2"/>
        <v>20</v>
      </c>
      <c r="S64" s="110" t="str">
        <f t="shared" si="3"/>
        <v>IV</v>
      </c>
      <c r="T64" s="110" t="str">
        <f t="shared" si="4"/>
        <v>Aceptable</v>
      </c>
      <c r="U64" s="150">
        <v>2</v>
      </c>
      <c r="V64" s="150">
        <v>1</v>
      </c>
      <c r="W64" s="110">
        <v>0</v>
      </c>
      <c r="X64" s="150">
        <f t="shared" si="5"/>
        <v>3</v>
      </c>
      <c r="Y64" s="123" t="s">
        <v>219</v>
      </c>
      <c r="Z64" s="123" t="s">
        <v>577</v>
      </c>
      <c r="AA64" s="109" t="s">
        <v>213</v>
      </c>
      <c r="AB64" s="109" t="s">
        <v>213</v>
      </c>
      <c r="AC64" s="123" t="s">
        <v>244</v>
      </c>
      <c r="AD64" s="123" t="s">
        <v>265</v>
      </c>
      <c r="AE64" s="124" t="s">
        <v>220</v>
      </c>
    </row>
    <row r="65" spans="1:31" s="12" customFormat="1" ht="84.75" customHeight="1">
      <c r="A65" s="158"/>
      <c r="B65" s="161"/>
      <c r="C65" s="164"/>
      <c r="D65" s="153"/>
      <c r="E65" s="92" t="s">
        <v>202</v>
      </c>
      <c r="F65" s="92" t="s">
        <v>151</v>
      </c>
      <c r="G65" s="92" t="s">
        <v>653</v>
      </c>
      <c r="H65" s="92" t="s">
        <v>654</v>
      </c>
      <c r="I65" s="102" t="s">
        <v>655</v>
      </c>
      <c r="J65" s="92" t="s">
        <v>268</v>
      </c>
      <c r="K65" s="92" t="s">
        <v>656</v>
      </c>
      <c r="L65" s="92" t="s">
        <v>657</v>
      </c>
      <c r="M65" s="92">
        <v>2</v>
      </c>
      <c r="N65" s="92">
        <v>1</v>
      </c>
      <c r="O65" s="93">
        <f t="shared" si="0"/>
        <v>2</v>
      </c>
      <c r="P65" s="93" t="str">
        <f t="shared" si="1"/>
        <v>Bajo (B)</v>
      </c>
      <c r="Q65" s="92">
        <v>10</v>
      </c>
      <c r="R65" s="93">
        <f t="shared" si="2"/>
        <v>20</v>
      </c>
      <c r="S65" s="93" t="str">
        <f t="shared" si="3"/>
        <v>IV</v>
      </c>
      <c r="T65" s="93" t="str">
        <f t="shared" si="4"/>
        <v>Aceptable</v>
      </c>
      <c r="U65" s="151"/>
      <c r="V65" s="151"/>
      <c r="W65" s="93">
        <v>0</v>
      </c>
      <c r="X65" s="151"/>
      <c r="Y65" s="102" t="s">
        <v>658</v>
      </c>
      <c r="Z65" s="92" t="s">
        <v>647</v>
      </c>
      <c r="AA65" s="92" t="s">
        <v>213</v>
      </c>
      <c r="AB65" s="92" t="s">
        <v>213</v>
      </c>
      <c r="AC65" s="102" t="s">
        <v>213</v>
      </c>
      <c r="AD65" s="92" t="s">
        <v>657</v>
      </c>
      <c r="AE65" s="121" t="s">
        <v>227</v>
      </c>
    </row>
    <row r="66" spans="1:31" s="12" customFormat="1" ht="84.75" customHeight="1" thickBot="1">
      <c r="A66" s="166"/>
      <c r="B66" s="167"/>
      <c r="C66" s="168"/>
      <c r="D66" s="154"/>
      <c r="E66" s="116" t="s">
        <v>202</v>
      </c>
      <c r="F66" s="116" t="s">
        <v>148</v>
      </c>
      <c r="G66" s="116" t="s">
        <v>659</v>
      </c>
      <c r="H66" s="116" t="s">
        <v>660</v>
      </c>
      <c r="I66" s="137" t="s">
        <v>661</v>
      </c>
      <c r="J66" s="116" t="s">
        <v>268</v>
      </c>
      <c r="K66" s="116" t="s">
        <v>268</v>
      </c>
      <c r="L66" s="116" t="s">
        <v>662</v>
      </c>
      <c r="M66" s="116">
        <v>2</v>
      </c>
      <c r="N66" s="116">
        <v>1</v>
      </c>
      <c r="O66" s="115">
        <f t="shared" si="0"/>
        <v>2</v>
      </c>
      <c r="P66" s="115" t="str">
        <f t="shared" si="1"/>
        <v>Bajo (B)</v>
      </c>
      <c r="Q66" s="116">
        <v>10</v>
      </c>
      <c r="R66" s="115">
        <f t="shared" si="2"/>
        <v>20</v>
      </c>
      <c r="S66" s="115" t="str">
        <f t="shared" si="3"/>
        <v>IV</v>
      </c>
      <c r="T66" s="115" t="str">
        <f t="shared" si="4"/>
        <v>Aceptable</v>
      </c>
      <c r="U66" s="151"/>
      <c r="V66" s="151"/>
      <c r="W66" s="115">
        <v>0</v>
      </c>
      <c r="X66" s="151"/>
      <c r="Y66" s="137" t="s">
        <v>663</v>
      </c>
      <c r="Z66" s="116" t="s">
        <v>647</v>
      </c>
      <c r="AA66" s="116" t="s">
        <v>213</v>
      </c>
      <c r="AB66" s="116" t="s">
        <v>213</v>
      </c>
      <c r="AC66" s="137" t="s">
        <v>213</v>
      </c>
      <c r="AD66" s="116" t="s">
        <v>662</v>
      </c>
      <c r="AE66" s="138" t="s">
        <v>664</v>
      </c>
    </row>
    <row r="67" spans="1:31" s="12" customFormat="1" ht="68.25" customHeight="1">
      <c r="A67" s="157" t="s">
        <v>288</v>
      </c>
      <c r="B67" s="160" t="s">
        <v>289</v>
      </c>
      <c r="C67" s="152" t="s">
        <v>217</v>
      </c>
      <c r="D67" s="152" t="s">
        <v>240</v>
      </c>
      <c r="E67" s="109" t="s">
        <v>202</v>
      </c>
      <c r="F67" s="123" t="s">
        <v>152</v>
      </c>
      <c r="G67" s="123" t="s">
        <v>666</v>
      </c>
      <c r="H67" s="109" t="s">
        <v>670</v>
      </c>
      <c r="I67" s="109" t="s">
        <v>667</v>
      </c>
      <c r="J67" s="109" t="s">
        <v>268</v>
      </c>
      <c r="K67" s="109" t="s">
        <v>268</v>
      </c>
      <c r="L67" s="123" t="s">
        <v>668</v>
      </c>
      <c r="M67" s="109">
        <v>2</v>
      </c>
      <c r="N67" s="109">
        <v>1</v>
      </c>
      <c r="O67" s="110">
        <f t="shared" si="0"/>
        <v>2</v>
      </c>
      <c r="P67" s="110" t="str">
        <f t="shared" si="1"/>
        <v>Bajo (B)</v>
      </c>
      <c r="Q67" s="109">
        <v>10</v>
      </c>
      <c r="R67" s="110">
        <f t="shared" si="2"/>
        <v>20</v>
      </c>
      <c r="S67" s="110" t="str">
        <f t="shared" si="3"/>
        <v>IV</v>
      </c>
      <c r="T67" s="110" t="str">
        <f t="shared" si="4"/>
        <v>Aceptable</v>
      </c>
      <c r="U67" s="150">
        <v>2</v>
      </c>
      <c r="V67" s="110">
        <v>0</v>
      </c>
      <c r="W67" s="110">
        <v>0</v>
      </c>
      <c r="X67" s="150">
        <f t="shared" si="5"/>
        <v>2</v>
      </c>
      <c r="Y67" s="123" t="s">
        <v>669</v>
      </c>
      <c r="Z67" s="109" t="s">
        <v>647</v>
      </c>
      <c r="AA67" s="109" t="s">
        <v>213</v>
      </c>
      <c r="AB67" s="109" t="s">
        <v>213</v>
      </c>
      <c r="AC67" s="109" t="s">
        <v>235</v>
      </c>
      <c r="AD67" s="123" t="s">
        <v>668</v>
      </c>
      <c r="AE67" s="125" t="s">
        <v>446</v>
      </c>
    </row>
    <row r="68" spans="1:31" s="12" customFormat="1" ht="68.25" customHeight="1">
      <c r="A68" s="158"/>
      <c r="B68" s="161"/>
      <c r="C68" s="153"/>
      <c r="D68" s="153"/>
      <c r="E68" s="92" t="s">
        <v>202</v>
      </c>
      <c r="F68" s="102" t="s">
        <v>152</v>
      </c>
      <c r="G68" s="102" t="s">
        <v>671</v>
      </c>
      <c r="H68" s="92" t="s">
        <v>672</v>
      </c>
      <c r="I68" s="92" t="s">
        <v>673</v>
      </c>
      <c r="J68" s="92" t="s">
        <v>268</v>
      </c>
      <c r="K68" s="92" t="s">
        <v>674</v>
      </c>
      <c r="L68" s="92" t="s">
        <v>675</v>
      </c>
      <c r="M68" s="92">
        <v>2</v>
      </c>
      <c r="N68" s="92">
        <v>1</v>
      </c>
      <c r="O68" s="93">
        <f t="shared" si="0"/>
        <v>2</v>
      </c>
      <c r="P68" s="93" t="str">
        <f t="shared" si="1"/>
        <v>Bajo (B)</v>
      </c>
      <c r="Q68" s="92">
        <v>10</v>
      </c>
      <c r="R68" s="93">
        <f t="shared" si="2"/>
        <v>20</v>
      </c>
      <c r="S68" s="93" t="str">
        <f t="shared" si="3"/>
        <v>IV</v>
      </c>
      <c r="T68" s="93" t="str">
        <f t="shared" si="4"/>
        <v>Aceptable</v>
      </c>
      <c r="U68" s="151"/>
      <c r="V68" s="93">
        <v>0</v>
      </c>
      <c r="W68" s="93">
        <v>0</v>
      </c>
      <c r="X68" s="151"/>
      <c r="Y68" s="102" t="s">
        <v>676</v>
      </c>
      <c r="Z68" s="92" t="s">
        <v>647</v>
      </c>
      <c r="AA68" s="92" t="s">
        <v>213</v>
      </c>
      <c r="AB68" s="92" t="s">
        <v>213</v>
      </c>
      <c r="AC68" s="92" t="s">
        <v>213</v>
      </c>
      <c r="AD68" s="92" t="s">
        <v>675</v>
      </c>
      <c r="AE68" s="128" t="s">
        <v>446</v>
      </c>
    </row>
    <row r="69" spans="1:31" s="12" customFormat="1" ht="68.25" customHeight="1">
      <c r="A69" s="158"/>
      <c r="B69" s="161"/>
      <c r="C69" s="153"/>
      <c r="D69" s="153"/>
      <c r="E69" s="92" t="s">
        <v>202</v>
      </c>
      <c r="F69" s="102" t="s">
        <v>152</v>
      </c>
      <c r="G69" s="102" t="s">
        <v>677</v>
      </c>
      <c r="H69" s="92" t="s">
        <v>678</v>
      </c>
      <c r="I69" s="92" t="s">
        <v>679</v>
      </c>
      <c r="J69" s="92" t="s">
        <v>268</v>
      </c>
      <c r="K69" s="92" t="s">
        <v>680</v>
      </c>
      <c r="L69" s="102" t="s">
        <v>681</v>
      </c>
      <c r="M69" s="92">
        <v>2</v>
      </c>
      <c r="N69" s="92">
        <v>1</v>
      </c>
      <c r="O69" s="93">
        <f t="shared" si="0"/>
        <v>2</v>
      </c>
      <c r="P69" s="93" t="str">
        <f t="shared" si="1"/>
        <v>Bajo (B)</v>
      </c>
      <c r="Q69" s="92">
        <v>10</v>
      </c>
      <c r="R69" s="93">
        <f t="shared" si="2"/>
        <v>20</v>
      </c>
      <c r="S69" s="93" t="str">
        <f t="shared" si="3"/>
        <v>IV</v>
      </c>
      <c r="T69" s="93" t="str">
        <f t="shared" si="4"/>
        <v>Aceptable</v>
      </c>
      <c r="U69" s="151"/>
      <c r="V69" s="93">
        <v>0</v>
      </c>
      <c r="W69" s="93">
        <v>0</v>
      </c>
      <c r="X69" s="151"/>
      <c r="Y69" s="102" t="s">
        <v>682</v>
      </c>
      <c r="Z69" s="92" t="s">
        <v>647</v>
      </c>
      <c r="AA69" s="92" t="s">
        <v>213</v>
      </c>
      <c r="AB69" s="92" t="s">
        <v>213</v>
      </c>
      <c r="AC69" s="92" t="s">
        <v>213</v>
      </c>
      <c r="AD69" s="102" t="s">
        <v>681</v>
      </c>
      <c r="AE69" s="128" t="s">
        <v>683</v>
      </c>
    </row>
    <row r="70" spans="1:31" s="12" customFormat="1" ht="68.25" customHeight="1">
      <c r="A70" s="158"/>
      <c r="B70" s="161"/>
      <c r="C70" s="153"/>
      <c r="D70" s="153"/>
      <c r="E70" s="92" t="s">
        <v>202</v>
      </c>
      <c r="F70" s="102" t="s">
        <v>152</v>
      </c>
      <c r="G70" s="102" t="s">
        <v>684</v>
      </c>
      <c r="H70" s="92" t="s">
        <v>685</v>
      </c>
      <c r="I70" s="92" t="s">
        <v>686</v>
      </c>
      <c r="J70" s="92" t="s">
        <v>268</v>
      </c>
      <c r="K70" s="92" t="s">
        <v>687</v>
      </c>
      <c r="L70" s="102" t="s">
        <v>688</v>
      </c>
      <c r="M70" s="92">
        <v>2</v>
      </c>
      <c r="N70" s="92">
        <v>1</v>
      </c>
      <c r="O70" s="93">
        <f t="shared" si="0"/>
        <v>2</v>
      </c>
      <c r="P70" s="93" t="str">
        <f t="shared" si="1"/>
        <v>Bajo (B)</v>
      </c>
      <c r="Q70" s="92">
        <v>10</v>
      </c>
      <c r="R70" s="93">
        <f t="shared" si="2"/>
        <v>20</v>
      </c>
      <c r="S70" s="93" t="str">
        <f t="shared" si="3"/>
        <v>IV</v>
      </c>
      <c r="T70" s="93" t="str">
        <f t="shared" si="4"/>
        <v>Aceptable</v>
      </c>
      <c r="U70" s="151"/>
      <c r="V70" s="93">
        <v>0</v>
      </c>
      <c r="W70" s="93">
        <v>0</v>
      </c>
      <c r="X70" s="151"/>
      <c r="Y70" s="102" t="s">
        <v>689</v>
      </c>
      <c r="Z70" s="92" t="s">
        <v>647</v>
      </c>
      <c r="AA70" s="92" t="s">
        <v>213</v>
      </c>
      <c r="AB70" s="92" t="s">
        <v>213</v>
      </c>
      <c r="AC70" s="92" t="s">
        <v>213</v>
      </c>
      <c r="AD70" s="102" t="s">
        <v>688</v>
      </c>
      <c r="AE70" s="121" t="s">
        <v>213</v>
      </c>
    </row>
    <row r="71" spans="1:31" s="12" customFormat="1" ht="68.25" customHeight="1" thickBot="1">
      <c r="A71" s="166"/>
      <c r="B71" s="167"/>
      <c r="C71" s="154"/>
      <c r="D71" s="154"/>
      <c r="E71" s="116" t="s">
        <v>202</v>
      </c>
      <c r="F71" s="137" t="s">
        <v>148</v>
      </c>
      <c r="G71" s="137" t="s">
        <v>690</v>
      </c>
      <c r="H71" s="116" t="s">
        <v>691</v>
      </c>
      <c r="I71" s="116" t="s">
        <v>692</v>
      </c>
      <c r="J71" s="116" t="s">
        <v>268</v>
      </c>
      <c r="K71" s="116" t="s">
        <v>268</v>
      </c>
      <c r="L71" s="137" t="s">
        <v>693</v>
      </c>
      <c r="M71" s="116">
        <v>2</v>
      </c>
      <c r="N71" s="116">
        <v>1</v>
      </c>
      <c r="O71" s="115">
        <f t="shared" si="0"/>
        <v>2</v>
      </c>
      <c r="P71" s="115" t="str">
        <f t="shared" si="1"/>
        <v>Bajo (B)</v>
      </c>
      <c r="Q71" s="116">
        <v>10</v>
      </c>
      <c r="R71" s="115">
        <f t="shared" si="2"/>
        <v>20</v>
      </c>
      <c r="S71" s="115" t="str">
        <f t="shared" si="3"/>
        <v>IV</v>
      </c>
      <c r="T71" s="115" t="str">
        <f t="shared" si="4"/>
        <v>Aceptable</v>
      </c>
      <c r="U71" s="151"/>
      <c r="V71" s="115">
        <v>0</v>
      </c>
      <c r="W71" s="115">
        <v>0</v>
      </c>
      <c r="X71" s="151"/>
      <c r="Y71" s="137" t="s">
        <v>694</v>
      </c>
      <c r="Z71" s="116" t="s">
        <v>647</v>
      </c>
      <c r="AA71" s="116" t="s">
        <v>213</v>
      </c>
      <c r="AB71" s="116" t="s">
        <v>213</v>
      </c>
      <c r="AC71" s="116" t="s">
        <v>213</v>
      </c>
      <c r="AD71" s="137" t="s">
        <v>693</v>
      </c>
      <c r="AE71" s="127" t="s">
        <v>446</v>
      </c>
    </row>
    <row r="72" spans="1:31" s="12" customFormat="1" ht="63" customHeight="1">
      <c r="A72" s="157" t="s">
        <v>290</v>
      </c>
      <c r="B72" s="160" t="s">
        <v>294</v>
      </c>
      <c r="C72" s="163" t="s">
        <v>713</v>
      </c>
      <c r="D72" s="152" t="s">
        <v>243</v>
      </c>
      <c r="E72" s="109" t="s">
        <v>202</v>
      </c>
      <c r="F72" s="109" t="s">
        <v>150</v>
      </c>
      <c r="G72" s="109" t="s">
        <v>695</v>
      </c>
      <c r="H72" s="109" t="s">
        <v>696</v>
      </c>
      <c r="I72" s="109" t="s">
        <v>697</v>
      </c>
      <c r="J72" s="109" t="s">
        <v>268</v>
      </c>
      <c r="K72" s="109" t="s">
        <v>698</v>
      </c>
      <c r="L72" s="110" t="s">
        <v>699</v>
      </c>
      <c r="M72" s="109">
        <v>2</v>
      </c>
      <c r="N72" s="109">
        <v>1</v>
      </c>
      <c r="O72" s="110">
        <f t="shared" si="0"/>
        <v>2</v>
      </c>
      <c r="P72" s="110" t="str">
        <f t="shared" si="1"/>
        <v>Bajo (B)</v>
      </c>
      <c r="Q72" s="109">
        <v>10</v>
      </c>
      <c r="R72" s="110">
        <f t="shared" si="2"/>
        <v>20</v>
      </c>
      <c r="S72" s="110" t="str">
        <f t="shared" si="3"/>
        <v>IV</v>
      </c>
      <c r="T72" s="110" t="str">
        <f t="shared" si="4"/>
        <v>Aceptable</v>
      </c>
      <c r="U72" s="150">
        <v>5</v>
      </c>
      <c r="V72" s="110">
        <v>0</v>
      </c>
      <c r="W72" s="110">
        <v>0</v>
      </c>
      <c r="X72" s="150">
        <f t="shared" si="5"/>
        <v>5</v>
      </c>
      <c r="Y72" s="109" t="s">
        <v>700</v>
      </c>
      <c r="Z72" s="109" t="s">
        <v>701</v>
      </c>
      <c r="AA72" s="109" t="s">
        <v>213</v>
      </c>
      <c r="AB72" s="109" t="s">
        <v>213</v>
      </c>
      <c r="AC72" s="109" t="s">
        <v>213</v>
      </c>
      <c r="AD72" s="110" t="s">
        <v>699</v>
      </c>
      <c r="AE72" s="125" t="s">
        <v>213</v>
      </c>
    </row>
    <row r="73" spans="1:31" s="12" customFormat="1" ht="62.25" customHeight="1">
      <c r="A73" s="158"/>
      <c r="B73" s="161"/>
      <c r="C73" s="164"/>
      <c r="D73" s="153"/>
      <c r="E73" s="92" t="s">
        <v>202</v>
      </c>
      <c r="F73" s="92" t="s">
        <v>152</v>
      </c>
      <c r="G73" s="92" t="s">
        <v>702</v>
      </c>
      <c r="H73" s="92" t="s">
        <v>703</v>
      </c>
      <c r="I73" s="92" t="s">
        <v>704</v>
      </c>
      <c r="J73" s="92" t="s">
        <v>268</v>
      </c>
      <c r="K73" s="92" t="s">
        <v>812</v>
      </c>
      <c r="L73" s="93" t="s">
        <v>705</v>
      </c>
      <c r="M73" s="92">
        <v>2</v>
      </c>
      <c r="N73" s="92">
        <v>1</v>
      </c>
      <c r="O73" s="93">
        <f t="shared" si="0"/>
        <v>2</v>
      </c>
      <c r="P73" s="93" t="str">
        <f t="shared" si="1"/>
        <v>Bajo (B)</v>
      </c>
      <c r="Q73" s="92">
        <v>10</v>
      </c>
      <c r="R73" s="93">
        <f t="shared" si="2"/>
        <v>20</v>
      </c>
      <c r="S73" s="93" t="str">
        <f t="shared" si="3"/>
        <v>IV</v>
      </c>
      <c r="T73" s="93" t="str">
        <f t="shared" si="4"/>
        <v>Aceptable</v>
      </c>
      <c r="U73" s="151"/>
      <c r="V73" s="93">
        <v>0</v>
      </c>
      <c r="W73" s="93">
        <v>0</v>
      </c>
      <c r="X73" s="151"/>
      <c r="Y73" s="92" t="s">
        <v>706</v>
      </c>
      <c r="Z73" s="92" t="s">
        <v>647</v>
      </c>
      <c r="AA73" s="92" t="s">
        <v>213</v>
      </c>
      <c r="AB73" s="92" t="s">
        <v>213</v>
      </c>
      <c r="AC73" s="92" t="s">
        <v>213</v>
      </c>
      <c r="AD73" s="93" t="s">
        <v>705</v>
      </c>
      <c r="AE73" s="128" t="s">
        <v>213</v>
      </c>
    </row>
    <row r="74" spans="1:31" s="12" customFormat="1" ht="56.1" customHeight="1" thickBot="1">
      <c r="A74" s="166"/>
      <c r="B74" s="167"/>
      <c r="C74" s="168"/>
      <c r="D74" s="154"/>
      <c r="E74" s="116" t="s">
        <v>202</v>
      </c>
      <c r="F74" s="116" t="s">
        <v>150</v>
      </c>
      <c r="G74" s="116" t="s">
        <v>707</v>
      </c>
      <c r="H74" s="116" t="s">
        <v>708</v>
      </c>
      <c r="I74" s="116" t="s">
        <v>709</v>
      </c>
      <c r="J74" s="116" t="s">
        <v>268</v>
      </c>
      <c r="K74" s="116" t="s">
        <v>710</v>
      </c>
      <c r="L74" s="115" t="s">
        <v>711</v>
      </c>
      <c r="M74" s="116">
        <v>2</v>
      </c>
      <c r="N74" s="116">
        <v>1</v>
      </c>
      <c r="O74" s="115">
        <f t="shared" si="0"/>
        <v>2</v>
      </c>
      <c r="P74" s="115" t="str">
        <f t="shared" si="1"/>
        <v>Bajo (B)</v>
      </c>
      <c r="Q74" s="116">
        <v>10</v>
      </c>
      <c r="R74" s="115">
        <f t="shared" si="2"/>
        <v>20</v>
      </c>
      <c r="S74" s="115" t="str">
        <f t="shared" si="3"/>
        <v>IV</v>
      </c>
      <c r="T74" s="115" t="str">
        <f t="shared" si="4"/>
        <v>Aceptable</v>
      </c>
      <c r="U74" s="151"/>
      <c r="V74" s="115">
        <v>0</v>
      </c>
      <c r="W74" s="115">
        <v>0</v>
      </c>
      <c r="X74" s="151"/>
      <c r="Y74" s="116" t="s">
        <v>712</v>
      </c>
      <c r="Z74" s="116" t="s">
        <v>647</v>
      </c>
      <c r="AA74" s="116" t="s">
        <v>213</v>
      </c>
      <c r="AB74" s="116" t="s">
        <v>213</v>
      </c>
      <c r="AC74" s="116" t="s">
        <v>213</v>
      </c>
      <c r="AD74" s="115" t="s">
        <v>711</v>
      </c>
      <c r="AE74" s="127" t="s">
        <v>213</v>
      </c>
    </row>
    <row r="75" spans="1:31" s="12" customFormat="1" ht="90" customHeight="1">
      <c r="A75" s="157" t="s">
        <v>242</v>
      </c>
      <c r="B75" s="160" t="s">
        <v>291</v>
      </c>
      <c r="C75" s="163" t="s">
        <v>731</v>
      </c>
      <c r="D75" s="152" t="s">
        <v>243</v>
      </c>
      <c r="E75" s="109" t="s">
        <v>202</v>
      </c>
      <c r="F75" s="109" t="s">
        <v>152</v>
      </c>
      <c r="G75" s="109" t="s">
        <v>714</v>
      </c>
      <c r="H75" s="109" t="s">
        <v>715</v>
      </c>
      <c r="I75" s="109" t="s">
        <v>442</v>
      </c>
      <c r="J75" s="109" t="s">
        <v>268</v>
      </c>
      <c r="K75" s="109" t="s">
        <v>716</v>
      </c>
      <c r="L75" s="110" t="s">
        <v>717</v>
      </c>
      <c r="M75" s="109">
        <v>2</v>
      </c>
      <c r="N75" s="109">
        <v>1</v>
      </c>
      <c r="O75" s="110">
        <f t="shared" si="0"/>
        <v>2</v>
      </c>
      <c r="P75" s="110" t="str">
        <f t="shared" si="1"/>
        <v>Bajo (B)</v>
      </c>
      <c r="Q75" s="109">
        <v>10</v>
      </c>
      <c r="R75" s="110">
        <f t="shared" si="2"/>
        <v>20</v>
      </c>
      <c r="S75" s="110" t="str">
        <f t="shared" si="3"/>
        <v>IV</v>
      </c>
      <c r="T75" s="110" t="str">
        <f t="shared" si="4"/>
        <v>Aceptable</v>
      </c>
      <c r="U75" s="150">
        <v>16</v>
      </c>
      <c r="V75" s="150">
        <v>24</v>
      </c>
      <c r="W75" s="110">
        <v>0</v>
      </c>
      <c r="X75" s="150">
        <f t="shared" si="5"/>
        <v>40</v>
      </c>
      <c r="Y75" s="109" t="s">
        <v>718</v>
      </c>
      <c r="Z75" s="109" t="s">
        <v>719</v>
      </c>
      <c r="AA75" s="109" t="s">
        <v>213</v>
      </c>
      <c r="AB75" s="109" t="s">
        <v>213</v>
      </c>
      <c r="AC75" s="123" t="s">
        <v>213</v>
      </c>
      <c r="AD75" s="110" t="s">
        <v>717</v>
      </c>
      <c r="AE75" s="125" t="s">
        <v>213</v>
      </c>
    </row>
    <row r="76" spans="1:31" s="12" customFormat="1" ht="72" customHeight="1">
      <c r="A76" s="158"/>
      <c r="B76" s="161"/>
      <c r="C76" s="164"/>
      <c r="D76" s="153"/>
      <c r="E76" s="92" t="s">
        <v>202</v>
      </c>
      <c r="F76" s="92" t="s">
        <v>150</v>
      </c>
      <c r="G76" s="92" t="s">
        <v>720</v>
      </c>
      <c r="H76" s="92" t="s">
        <v>721</v>
      </c>
      <c r="I76" s="92" t="s">
        <v>722</v>
      </c>
      <c r="J76" s="92" t="s">
        <v>268</v>
      </c>
      <c r="K76" s="92" t="s">
        <v>268</v>
      </c>
      <c r="L76" s="93" t="s">
        <v>723</v>
      </c>
      <c r="M76" s="92">
        <v>2</v>
      </c>
      <c r="N76" s="92">
        <v>1</v>
      </c>
      <c r="O76" s="93">
        <f t="shared" si="0"/>
        <v>2</v>
      </c>
      <c r="P76" s="93" t="str">
        <f t="shared" si="1"/>
        <v>Bajo (B)</v>
      </c>
      <c r="Q76" s="92">
        <v>10</v>
      </c>
      <c r="R76" s="93">
        <f t="shared" si="2"/>
        <v>20</v>
      </c>
      <c r="S76" s="93" t="str">
        <f t="shared" si="3"/>
        <v>IV</v>
      </c>
      <c r="T76" s="93" t="str">
        <f t="shared" si="4"/>
        <v>Aceptable</v>
      </c>
      <c r="U76" s="151"/>
      <c r="V76" s="151"/>
      <c r="W76" s="93">
        <v>0</v>
      </c>
      <c r="X76" s="151"/>
      <c r="Y76" s="92" t="s">
        <v>724</v>
      </c>
      <c r="Z76" s="92" t="s">
        <v>725</v>
      </c>
      <c r="AA76" s="92" t="s">
        <v>213</v>
      </c>
      <c r="AB76" s="92" t="s">
        <v>213</v>
      </c>
      <c r="AC76" s="102" t="s">
        <v>213</v>
      </c>
      <c r="AD76" s="93" t="s">
        <v>723</v>
      </c>
      <c r="AE76" s="128" t="s">
        <v>213</v>
      </c>
    </row>
    <row r="77" spans="1:31" s="12" customFormat="1" ht="72" customHeight="1" thickBot="1">
      <c r="A77" s="166"/>
      <c r="B77" s="167"/>
      <c r="C77" s="168"/>
      <c r="D77" s="154"/>
      <c r="E77" s="116" t="s">
        <v>202</v>
      </c>
      <c r="F77" s="116" t="s">
        <v>151</v>
      </c>
      <c r="G77" s="116" t="s">
        <v>726</v>
      </c>
      <c r="H77" s="116" t="s">
        <v>727</v>
      </c>
      <c r="I77" s="116" t="s">
        <v>728</v>
      </c>
      <c r="J77" s="116" t="s">
        <v>268</v>
      </c>
      <c r="K77" s="116" t="s">
        <v>268</v>
      </c>
      <c r="L77" s="115" t="s">
        <v>729</v>
      </c>
      <c r="M77" s="116">
        <v>2</v>
      </c>
      <c r="N77" s="116">
        <v>1</v>
      </c>
      <c r="O77" s="115">
        <f t="shared" si="0"/>
        <v>2</v>
      </c>
      <c r="P77" s="115" t="str">
        <f t="shared" si="1"/>
        <v>Bajo (B)</v>
      </c>
      <c r="Q77" s="116">
        <v>10</v>
      </c>
      <c r="R77" s="115">
        <f t="shared" si="2"/>
        <v>20</v>
      </c>
      <c r="S77" s="115" t="str">
        <f t="shared" si="3"/>
        <v>IV</v>
      </c>
      <c r="T77" s="115" t="str">
        <f>+IF(S77="I","No Aceptable",IF(S77="II","No Aceptable o Aceptable con control especifico",IF(S77="III","Mejorable",IF(S77="IV","Aceptable"))))</f>
        <v>Aceptable</v>
      </c>
      <c r="U77" s="151"/>
      <c r="V77" s="151"/>
      <c r="W77" s="115">
        <v>0</v>
      </c>
      <c r="X77" s="151"/>
      <c r="Y77" s="116" t="s">
        <v>730</v>
      </c>
      <c r="Z77" s="116" t="s">
        <v>647</v>
      </c>
      <c r="AA77" s="116" t="s">
        <v>213</v>
      </c>
      <c r="AB77" s="116" t="s">
        <v>213</v>
      </c>
      <c r="AC77" s="137" t="s">
        <v>213</v>
      </c>
      <c r="AD77" s="115" t="s">
        <v>729</v>
      </c>
      <c r="AE77" s="127" t="s">
        <v>213</v>
      </c>
    </row>
    <row r="78" spans="1:31" s="12" customFormat="1" ht="56.1" customHeight="1">
      <c r="A78" s="157" t="s">
        <v>242</v>
      </c>
      <c r="B78" s="146" t="s">
        <v>292</v>
      </c>
      <c r="C78" s="163" t="s">
        <v>751</v>
      </c>
      <c r="D78" s="152" t="s">
        <v>243</v>
      </c>
      <c r="E78" s="109" t="s">
        <v>202</v>
      </c>
      <c r="F78" s="144" t="s">
        <v>152</v>
      </c>
      <c r="G78" s="123" t="s">
        <v>732</v>
      </c>
      <c r="H78" s="109" t="s">
        <v>733</v>
      </c>
      <c r="I78" s="109" t="s">
        <v>734</v>
      </c>
      <c r="J78" s="109" t="s">
        <v>268</v>
      </c>
      <c r="K78" s="109" t="s">
        <v>268</v>
      </c>
      <c r="L78" s="110" t="s">
        <v>735</v>
      </c>
      <c r="M78" s="109">
        <v>2</v>
      </c>
      <c r="N78" s="109">
        <v>1</v>
      </c>
      <c r="O78" s="110">
        <f t="shared" si="0"/>
        <v>2</v>
      </c>
      <c r="P78" s="110" t="str">
        <f t="shared" si="1"/>
        <v>Bajo (B)</v>
      </c>
      <c r="Q78" s="109">
        <v>10</v>
      </c>
      <c r="R78" s="110">
        <f t="shared" si="2"/>
        <v>20</v>
      </c>
      <c r="S78" s="110" t="str">
        <f t="shared" si="3"/>
        <v>IV</v>
      </c>
      <c r="T78" s="110" t="str">
        <f t="shared" si="4"/>
        <v>Aceptable</v>
      </c>
      <c r="U78" s="146">
        <v>2</v>
      </c>
      <c r="V78" s="110">
        <v>0</v>
      </c>
      <c r="W78" s="110">
        <v>0</v>
      </c>
      <c r="X78" s="146">
        <f t="shared" si="5"/>
        <v>2</v>
      </c>
      <c r="Y78" s="109" t="s">
        <v>237</v>
      </c>
      <c r="Z78" s="109" t="s">
        <v>560</v>
      </c>
      <c r="AA78" s="109" t="s">
        <v>213</v>
      </c>
      <c r="AB78" s="109" t="s">
        <v>213</v>
      </c>
      <c r="AC78" s="123" t="s">
        <v>213</v>
      </c>
      <c r="AD78" s="109" t="s">
        <v>238</v>
      </c>
      <c r="AE78" s="125" t="s">
        <v>213</v>
      </c>
    </row>
    <row r="79" spans="1:31" s="12" customFormat="1" ht="75" customHeight="1">
      <c r="A79" s="158"/>
      <c r="B79" s="147"/>
      <c r="C79" s="164"/>
      <c r="D79" s="153"/>
      <c r="E79" s="92" t="s">
        <v>202</v>
      </c>
      <c r="F79" s="102" t="s">
        <v>152</v>
      </c>
      <c r="G79" s="102" t="s">
        <v>736</v>
      </c>
      <c r="H79" s="92" t="s">
        <v>737</v>
      </c>
      <c r="I79" s="92" t="s">
        <v>738</v>
      </c>
      <c r="J79" s="92" t="s">
        <v>268</v>
      </c>
      <c r="K79" s="92" t="s">
        <v>268</v>
      </c>
      <c r="L79" s="93" t="s">
        <v>739</v>
      </c>
      <c r="M79" s="92">
        <v>2</v>
      </c>
      <c r="N79" s="92">
        <v>1</v>
      </c>
      <c r="O79" s="93">
        <f t="shared" si="0"/>
        <v>2</v>
      </c>
      <c r="P79" s="93" t="str">
        <f t="shared" si="1"/>
        <v>Bajo (B)</v>
      </c>
      <c r="Q79" s="92">
        <v>10</v>
      </c>
      <c r="R79" s="93">
        <f t="shared" si="2"/>
        <v>20</v>
      </c>
      <c r="S79" s="93" t="str">
        <f t="shared" si="3"/>
        <v>IV</v>
      </c>
      <c r="T79" s="93" t="str">
        <f t="shared" si="4"/>
        <v>Aceptable</v>
      </c>
      <c r="U79" s="147"/>
      <c r="V79" s="93">
        <v>0</v>
      </c>
      <c r="W79" s="93">
        <v>0</v>
      </c>
      <c r="X79" s="147"/>
      <c r="Y79" s="92" t="s">
        <v>740</v>
      </c>
      <c r="Z79" s="92" t="s">
        <v>560</v>
      </c>
      <c r="AA79" s="92" t="s">
        <v>213</v>
      </c>
      <c r="AB79" s="92" t="s">
        <v>213</v>
      </c>
      <c r="AC79" s="102" t="s">
        <v>213</v>
      </c>
      <c r="AD79" s="93" t="s">
        <v>739</v>
      </c>
      <c r="AE79" s="128" t="s">
        <v>213</v>
      </c>
    </row>
    <row r="80" spans="1:31" s="12" customFormat="1" ht="56.1" customHeight="1">
      <c r="A80" s="158"/>
      <c r="B80" s="147"/>
      <c r="C80" s="164"/>
      <c r="D80" s="153"/>
      <c r="E80" s="92" t="s">
        <v>202</v>
      </c>
      <c r="F80" s="102" t="s">
        <v>150</v>
      </c>
      <c r="G80" s="102" t="s">
        <v>746</v>
      </c>
      <c r="H80" s="92" t="s">
        <v>747</v>
      </c>
      <c r="I80" s="92" t="s">
        <v>748</v>
      </c>
      <c r="J80" s="92" t="s">
        <v>268</v>
      </c>
      <c r="K80" s="92" t="s">
        <v>268</v>
      </c>
      <c r="L80" s="93" t="s">
        <v>750</v>
      </c>
      <c r="M80" s="92">
        <v>2</v>
      </c>
      <c r="N80" s="92">
        <v>1</v>
      </c>
      <c r="O80" s="93">
        <f t="shared" si="0"/>
        <v>2</v>
      </c>
      <c r="P80" s="93" t="str">
        <f t="shared" si="1"/>
        <v>Bajo (B)</v>
      </c>
      <c r="Q80" s="92">
        <v>10</v>
      </c>
      <c r="R80" s="93">
        <f t="shared" si="2"/>
        <v>20</v>
      </c>
      <c r="S80" s="93" t="str">
        <f t="shared" si="3"/>
        <v>IV</v>
      </c>
      <c r="T80" s="93" t="str">
        <f t="shared" si="4"/>
        <v>Aceptable</v>
      </c>
      <c r="U80" s="147"/>
      <c r="V80" s="93">
        <v>0</v>
      </c>
      <c r="W80" s="93">
        <v>0</v>
      </c>
      <c r="X80" s="147"/>
      <c r="Y80" s="92" t="s">
        <v>749</v>
      </c>
      <c r="Z80" s="92" t="s">
        <v>560</v>
      </c>
      <c r="AA80" s="92" t="s">
        <v>213</v>
      </c>
      <c r="AB80" s="92" t="s">
        <v>213</v>
      </c>
      <c r="AC80" s="102" t="s">
        <v>213</v>
      </c>
      <c r="AD80" s="93" t="s">
        <v>750</v>
      </c>
      <c r="AE80" s="128" t="s">
        <v>213</v>
      </c>
    </row>
    <row r="81" spans="1:38" s="12" customFormat="1" ht="56.1" customHeight="1" thickBot="1">
      <c r="A81" s="166"/>
      <c r="B81" s="148"/>
      <c r="C81" s="168"/>
      <c r="D81" s="154"/>
      <c r="E81" s="116" t="s">
        <v>202</v>
      </c>
      <c r="F81" s="137" t="s">
        <v>151</v>
      </c>
      <c r="G81" s="137" t="s">
        <v>741</v>
      </c>
      <c r="H81" s="116" t="s">
        <v>742</v>
      </c>
      <c r="I81" s="116" t="s">
        <v>743</v>
      </c>
      <c r="J81" s="116" t="s">
        <v>268</v>
      </c>
      <c r="K81" s="116" t="s">
        <v>268</v>
      </c>
      <c r="L81" s="115" t="s">
        <v>744</v>
      </c>
      <c r="M81" s="116">
        <v>2</v>
      </c>
      <c r="N81" s="116">
        <v>1</v>
      </c>
      <c r="O81" s="115">
        <f t="shared" si="0"/>
        <v>2</v>
      </c>
      <c r="P81" s="115" t="str">
        <f t="shared" si="1"/>
        <v>Bajo (B)</v>
      </c>
      <c r="Q81" s="116">
        <v>10</v>
      </c>
      <c r="R81" s="115">
        <f t="shared" si="2"/>
        <v>20</v>
      </c>
      <c r="S81" s="115" t="str">
        <f t="shared" si="3"/>
        <v>IV</v>
      </c>
      <c r="T81" s="115" t="str">
        <f t="shared" si="4"/>
        <v>Aceptable</v>
      </c>
      <c r="U81" s="148"/>
      <c r="V81" s="115">
        <v>0</v>
      </c>
      <c r="W81" s="115">
        <v>0</v>
      </c>
      <c r="X81" s="148"/>
      <c r="Y81" s="116" t="s">
        <v>745</v>
      </c>
      <c r="Z81" s="116" t="s">
        <v>560</v>
      </c>
      <c r="AA81" s="116" t="s">
        <v>213</v>
      </c>
      <c r="AB81" s="116" t="s">
        <v>213</v>
      </c>
      <c r="AC81" s="137" t="s">
        <v>213</v>
      </c>
      <c r="AD81" s="115" t="s">
        <v>744</v>
      </c>
      <c r="AE81" s="127" t="s">
        <v>213</v>
      </c>
    </row>
    <row r="82" spans="1:38" s="12" customFormat="1" ht="63.95" customHeight="1">
      <c r="A82" s="157" t="s">
        <v>800</v>
      </c>
      <c r="B82" s="160" t="s">
        <v>801</v>
      </c>
      <c r="C82" s="163" t="s">
        <v>777</v>
      </c>
      <c r="D82" s="146" t="s">
        <v>780</v>
      </c>
      <c r="E82" s="109" t="s">
        <v>202</v>
      </c>
      <c r="F82" s="123" t="s">
        <v>151</v>
      </c>
      <c r="G82" s="140" t="s">
        <v>781</v>
      </c>
      <c r="H82" s="109" t="s">
        <v>782</v>
      </c>
      <c r="I82" s="109" t="s">
        <v>783</v>
      </c>
      <c r="J82" s="109" t="s">
        <v>268</v>
      </c>
      <c r="K82" s="109" t="s">
        <v>268</v>
      </c>
      <c r="L82" s="110" t="s">
        <v>784</v>
      </c>
      <c r="M82" s="109">
        <v>2</v>
      </c>
      <c r="N82" s="109">
        <v>1</v>
      </c>
      <c r="O82" s="110">
        <f t="shared" si="0"/>
        <v>2</v>
      </c>
      <c r="P82" s="110" t="str">
        <f t="shared" si="1"/>
        <v>Bajo (B)</v>
      </c>
      <c r="Q82" s="109">
        <v>10</v>
      </c>
      <c r="R82" s="110">
        <f t="shared" si="2"/>
        <v>20</v>
      </c>
      <c r="S82" s="110" t="str">
        <f t="shared" si="3"/>
        <v>IV</v>
      </c>
      <c r="T82" s="110" t="str">
        <f t="shared" si="4"/>
        <v>Aceptable</v>
      </c>
      <c r="U82" s="110">
        <v>1</v>
      </c>
      <c r="V82" s="110">
        <v>0</v>
      </c>
      <c r="W82" s="110">
        <v>0</v>
      </c>
      <c r="X82" s="110">
        <f>U82+V82+W82</f>
        <v>1</v>
      </c>
      <c r="Y82" s="109" t="s">
        <v>785</v>
      </c>
      <c r="Z82" s="109" t="s">
        <v>560</v>
      </c>
      <c r="AA82" s="109" t="s">
        <v>213</v>
      </c>
      <c r="AB82" s="109" t="s">
        <v>213</v>
      </c>
      <c r="AC82" s="123" t="s">
        <v>213</v>
      </c>
      <c r="AD82" s="110" t="s">
        <v>784</v>
      </c>
      <c r="AE82" s="125" t="s">
        <v>213</v>
      </c>
    </row>
    <row r="83" spans="1:38" s="12" customFormat="1" ht="66" customHeight="1">
      <c r="A83" s="158"/>
      <c r="B83" s="161"/>
      <c r="C83" s="164"/>
      <c r="D83" s="147"/>
      <c r="E83" s="92" t="s">
        <v>202</v>
      </c>
      <c r="F83" s="102" t="s">
        <v>150</v>
      </c>
      <c r="G83" s="145" t="s">
        <v>786</v>
      </c>
      <c r="H83" s="92" t="s">
        <v>787</v>
      </c>
      <c r="I83" s="92" t="s">
        <v>788</v>
      </c>
      <c r="J83" s="92" t="s">
        <v>789</v>
      </c>
      <c r="K83" s="92" t="s">
        <v>790</v>
      </c>
      <c r="L83" s="93" t="s">
        <v>791</v>
      </c>
      <c r="M83" s="92">
        <v>2</v>
      </c>
      <c r="N83" s="92">
        <v>1</v>
      </c>
      <c r="O83" s="93">
        <f t="shared" ref="O83" si="6">+M83*N83</f>
        <v>2</v>
      </c>
      <c r="P83" s="93" t="str">
        <f t="shared" ref="P83" si="7">+IF(O83&gt;=24,"Muy Alto (MA)",IF(O83&gt;=10,"Alto (A)",IF(O83&gt;=6,"Medio (M)",IF(O83&gt;=2,"Bajo (B)"))))</f>
        <v>Bajo (B)</v>
      </c>
      <c r="Q83" s="92">
        <v>10</v>
      </c>
      <c r="R83" s="93">
        <f t="shared" ref="R83" si="8">+O83*Q83</f>
        <v>20</v>
      </c>
      <c r="S83" s="93" t="str">
        <f t="shared" ref="S83" si="9">IF(R83&lt;=20,"IV",IF(R83&gt;=600,"I",IF(R83&gt;=150,"II",IF(R83&gt;=40,"III",IF(R83&gt;=20,"IV")*IF(R83&lt;=20,"IV")))))</f>
        <v>IV</v>
      </c>
      <c r="T83" s="93" t="str">
        <f t="shared" ref="T83" si="10">+IF(S83="I","No Aceptable",IF(S83="II","No Aceptable o Aceptable con control especifico",IF(S83="III","Mejorable",IF(S83="IV","Aceptable"))))</f>
        <v>Aceptable</v>
      </c>
      <c r="U83" s="93">
        <v>1</v>
      </c>
      <c r="V83" s="93">
        <v>0</v>
      </c>
      <c r="W83" s="93">
        <v>0</v>
      </c>
      <c r="X83" s="93">
        <f>U83+V83+W83</f>
        <v>1</v>
      </c>
      <c r="Y83" s="92" t="s">
        <v>792</v>
      </c>
      <c r="Z83" s="92" t="s">
        <v>793</v>
      </c>
      <c r="AA83" s="92" t="s">
        <v>213</v>
      </c>
      <c r="AB83" s="92" t="s">
        <v>213</v>
      </c>
      <c r="AC83" s="102" t="s">
        <v>213</v>
      </c>
      <c r="AD83" s="93" t="s">
        <v>791</v>
      </c>
      <c r="AE83" s="128" t="s">
        <v>213</v>
      </c>
    </row>
    <row r="84" spans="1:38" s="12" customFormat="1" ht="56.1" customHeight="1">
      <c r="A84" s="158"/>
      <c r="B84" s="161"/>
      <c r="C84" s="164"/>
      <c r="D84" s="161" t="s">
        <v>778</v>
      </c>
      <c r="E84" s="92" t="s">
        <v>202</v>
      </c>
      <c r="F84" s="102" t="s">
        <v>147</v>
      </c>
      <c r="G84" s="145" t="s">
        <v>794</v>
      </c>
      <c r="H84" s="92" t="s">
        <v>795</v>
      </c>
      <c r="I84" s="92" t="s">
        <v>796</v>
      </c>
      <c r="J84" s="92" t="s">
        <v>268</v>
      </c>
      <c r="K84" s="92" t="s">
        <v>268</v>
      </c>
      <c r="L84" s="93" t="s">
        <v>797</v>
      </c>
      <c r="M84" s="92">
        <v>2</v>
      </c>
      <c r="N84" s="92">
        <v>1</v>
      </c>
      <c r="O84" s="93">
        <f t="shared" ref="O84" si="11">+M84*N84</f>
        <v>2</v>
      </c>
      <c r="P84" s="93" t="str">
        <f t="shared" ref="P84" si="12">+IF(O84&gt;=24,"Muy Alto (MA)",IF(O84&gt;=10,"Alto (A)",IF(O84&gt;=6,"Medio (M)",IF(O84&gt;=2,"Bajo (B)"))))</f>
        <v>Bajo (B)</v>
      </c>
      <c r="Q84" s="92">
        <v>10</v>
      </c>
      <c r="R84" s="93">
        <f t="shared" ref="R84" si="13">+O84*Q84</f>
        <v>20</v>
      </c>
      <c r="S84" s="93" t="str">
        <f t="shared" ref="S84" si="14">IF(R84&lt;=20,"IV",IF(R84&gt;=600,"I",IF(R84&gt;=150,"II",IF(R84&gt;=40,"III",IF(R84&gt;=20,"IV")*IF(R84&lt;=20,"IV")))))</f>
        <v>IV</v>
      </c>
      <c r="T84" s="93" t="str">
        <f t="shared" ref="T84" si="15">+IF(S84="I","No Aceptable",IF(S84="II","No Aceptable o Aceptable con control especifico",IF(S84="III","Mejorable",IF(S84="IV","Aceptable"))))</f>
        <v>Aceptable</v>
      </c>
      <c r="U84" s="93">
        <v>1</v>
      </c>
      <c r="V84" s="93">
        <v>0</v>
      </c>
      <c r="W84" s="93">
        <v>0</v>
      </c>
      <c r="X84" s="93">
        <f>U84+V84+W84</f>
        <v>1</v>
      </c>
      <c r="Y84" s="92" t="s">
        <v>798</v>
      </c>
      <c r="Z84" s="92" t="s">
        <v>560</v>
      </c>
      <c r="AA84" s="92" t="s">
        <v>213</v>
      </c>
      <c r="AB84" s="92" t="s">
        <v>213</v>
      </c>
      <c r="AC84" s="102" t="s">
        <v>213</v>
      </c>
      <c r="AD84" s="93" t="s">
        <v>797</v>
      </c>
      <c r="AE84" s="128" t="s">
        <v>799</v>
      </c>
    </row>
    <row r="85" spans="1:38" s="12" customFormat="1" ht="65.45" customHeight="1">
      <c r="A85" s="158"/>
      <c r="B85" s="161"/>
      <c r="C85" s="164"/>
      <c r="D85" s="161"/>
      <c r="E85" s="92" t="s">
        <v>202</v>
      </c>
      <c r="F85" s="92" t="s">
        <v>151</v>
      </c>
      <c r="G85" s="92" t="s">
        <v>752</v>
      </c>
      <c r="H85" s="92" t="s">
        <v>753</v>
      </c>
      <c r="I85" s="92" t="s">
        <v>754</v>
      </c>
      <c r="J85" s="92" t="s">
        <v>268</v>
      </c>
      <c r="K85" s="92" t="s">
        <v>268</v>
      </c>
      <c r="L85" s="92" t="s">
        <v>729</v>
      </c>
      <c r="M85" s="92">
        <v>2</v>
      </c>
      <c r="N85" s="92">
        <v>1</v>
      </c>
      <c r="O85" s="93">
        <f t="shared" ref="O85:O89" si="16">+M85*N85</f>
        <v>2</v>
      </c>
      <c r="P85" s="93" t="str">
        <f t="shared" ref="P85:P89" si="17">+IF(O85&gt;=24,"Muy Alto (MA)",IF(O85&gt;=10,"Alto (A)",IF(O85&gt;=6,"Medio (M)",IF(O85&gt;=2,"Bajo (B)"))))</f>
        <v>Bajo (B)</v>
      </c>
      <c r="Q85" s="92">
        <v>10</v>
      </c>
      <c r="R85" s="93">
        <f t="shared" ref="R85:R89" si="18">+O85*Q85</f>
        <v>20</v>
      </c>
      <c r="S85" s="93" t="str">
        <f t="shared" ref="S85:S89" si="19">IF(R85&lt;=20,"IV",IF(R85&gt;=600,"I",IF(R85&gt;=150,"II",IF(R85&gt;=40,"III",IF(R85&gt;=20,"IV")*IF(R85&lt;=20,"IV")))))</f>
        <v>IV</v>
      </c>
      <c r="T85" s="93" t="str">
        <f t="shared" ref="T85:T89" si="20">+IF(S85="I","No Aceptable",IF(S85="II","No Aceptable o Aceptable con control especifico",IF(S85="III","Mejorable",IF(S85="IV","Aceptable"))))</f>
        <v>Aceptable</v>
      </c>
      <c r="U85" s="147">
        <v>153</v>
      </c>
      <c r="V85" s="147">
        <v>11</v>
      </c>
      <c r="W85" s="93">
        <v>0</v>
      </c>
      <c r="X85" s="147">
        <f t="shared" si="5"/>
        <v>164</v>
      </c>
      <c r="Y85" s="92" t="s">
        <v>221</v>
      </c>
      <c r="Z85" s="92" t="s">
        <v>560</v>
      </c>
      <c r="AA85" s="92" t="s">
        <v>213</v>
      </c>
      <c r="AB85" s="92" t="s">
        <v>213</v>
      </c>
      <c r="AC85" s="92" t="s">
        <v>213</v>
      </c>
      <c r="AD85" s="92" t="s">
        <v>266</v>
      </c>
      <c r="AE85" s="121" t="s">
        <v>213</v>
      </c>
    </row>
    <row r="86" spans="1:38" s="12" customFormat="1" ht="78" customHeight="1">
      <c r="A86" s="158"/>
      <c r="B86" s="161"/>
      <c r="C86" s="164"/>
      <c r="D86" s="161"/>
      <c r="E86" s="92" t="s">
        <v>202</v>
      </c>
      <c r="F86" s="92" t="s">
        <v>148</v>
      </c>
      <c r="G86" s="92" t="s">
        <v>755</v>
      </c>
      <c r="H86" s="92" t="s">
        <v>756</v>
      </c>
      <c r="I86" s="92" t="s">
        <v>757</v>
      </c>
      <c r="J86" s="92" t="s">
        <v>268</v>
      </c>
      <c r="K86" s="92" t="s">
        <v>268</v>
      </c>
      <c r="L86" s="92" t="s">
        <v>758</v>
      </c>
      <c r="M86" s="92">
        <v>2</v>
      </c>
      <c r="N86" s="92">
        <v>1</v>
      </c>
      <c r="O86" s="93">
        <f t="shared" si="16"/>
        <v>2</v>
      </c>
      <c r="P86" s="93" t="str">
        <f t="shared" si="17"/>
        <v>Bajo (B)</v>
      </c>
      <c r="Q86" s="92">
        <v>10</v>
      </c>
      <c r="R86" s="93">
        <f t="shared" si="18"/>
        <v>20</v>
      </c>
      <c r="S86" s="93" t="str">
        <f t="shared" si="19"/>
        <v>IV</v>
      </c>
      <c r="T86" s="93" t="str">
        <f t="shared" si="20"/>
        <v>Aceptable</v>
      </c>
      <c r="U86" s="147"/>
      <c r="V86" s="147"/>
      <c r="W86" s="93">
        <v>0</v>
      </c>
      <c r="X86" s="147"/>
      <c r="Y86" s="92" t="s">
        <v>759</v>
      </c>
      <c r="Z86" s="92" t="s">
        <v>560</v>
      </c>
      <c r="AA86" s="92" t="s">
        <v>213</v>
      </c>
      <c r="AB86" s="92" t="s">
        <v>213</v>
      </c>
      <c r="AC86" s="92" t="s">
        <v>213</v>
      </c>
      <c r="AD86" s="92" t="s">
        <v>758</v>
      </c>
      <c r="AE86" s="121" t="s">
        <v>213</v>
      </c>
    </row>
    <row r="87" spans="1:38" s="13" customFormat="1" ht="56.1" customHeight="1">
      <c r="A87" s="158"/>
      <c r="B87" s="161"/>
      <c r="C87" s="164"/>
      <c r="D87" s="161"/>
      <c r="E87" s="92" t="s">
        <v>202</v>
      </c>
      <c r="F87" s="92" t="s">
        <v>150</v>
      </c>
      <c r="G87" s="92" t="s">
        <v>760</v>
      </c>
      <c r="H87" s="92" t="s">
        <v>761</v>
      </c>
      <c r="I87" s="92" t="s">
        <v>762</v>
      </c>
      <c r="J87" s="92" t="s">
        <v>268</v>
      </c>
      <c r="K87" s="92" t="s">
        <v>268</v>
      </c>
      <c r="L87" s="92" t="s">
        <v>763</v>
      </c>
      <c r="M87" s="93">
        <v>2</v>
      </c>
      <c r="N87" s="93">
        <v>1</v>
      </c>
      <c r="O87" s="93">
        <f t="shared" si="16"/>
        <v>2</v>
      </c>
      <c r="P87" s="93" t="str">
        <f t="shared" si="17"/>
        <v>Bajo (B)</v>
      </c>
      <c r="Q87" s="93">
        <v>10</v>
      </c>
      <c r="R87" s="93">
        <f t="shared" si="18"/>
        <v>20</v>
      </c>
      <c r="S87" s="93" t="str">
        <f t="shared" si="19"/>
        <v>IV</v>
      </c>
      <c r="T87" s="93" t="str">
        <f t="shared" si="20"/>
        <v>Aceptable</v>
      </c>
      <c r="U87" s="147"/>
      <c r="V87" s="147"/>
      <c r="W87" s="93">
        <v>0</v>
      </c>
      <c r="X87" s="147"/>
      <c r="Y87" s="92" t="s">
        <v>764</v>
      </c>
      <c r="Z87" s="92" t="s">
        <v>401</v>
      </c>
      <c r="AA87" s="92" t="s">
        <v>213</v>
      </c>
      <c r="AB87" s="92" t="s">
        <v>213</v>
      </c>
      <c r="AC87" s="92" t="s">
        <v>213</v>
      </c>
      <c r="AD87" s="92" t="s">
        <v>763</v>
      </c>
      <c r="AE87" s="121" t="s">
        <v>213</v>
      </c>
      <c r="AF87" s="139"/>
      <c r="AG87" s="2"/>
      <c r="AH87" s="2"/>
      <c r="AI87" s="2"/>
      <c r="AJ87" s="2"/>
      <c r="AK87" s="2"/>
      <c r="AL87" s="2"/>
    </row>
    <row r="88" spans="1:38" s="13" customFormat="1" ht="56.1" customHeight="1">
      <c r="A88" s="158"/>
      <c r="B88" s="161"/>
      <c r="C88" s="164"/>
      <c r="D88" s="161"/>
      <c r="E88" s="92" t="s">
        <v>202</v>
      </c>
      <c r="F88" s="92" t="s">
        <v>152</v>
      </c>
      <c r="G88" s="92" t="s">
        <v>765</v>
      </c>
      <c r="H88" s="92" t="s">
        <v>766</v>
      </c>
      <c r="I88" s="92" t="s">
        <v>767</v>
      </c>
      <c r="J88" s="92" t="s">
        <v>268</v>
      </c>
      <c r="K88" s="92" t="s">
        <v>268</v>
      </c>
      <c r="L88" s="92" t="s">
        <v>768</v>
      </c>
      <c r="M88" s="93">
        <v>2</v>
      </c>
      <c r="N88" s="93">
        <v>1</v>
      </c>
      <c r="O88" s="93">
        <f t="shared" si="16"/>
        <v>2</v>
      </c>
      <c r="P88" s="93" t="str">
        <f t="shared" si="17"/>
        <v>Bajo (B)</v>
      </c>
      <c r="Q88" s="93">
        <v>10</v>
      </c>
      <c r="R88" s="93">
        <f t="shared" si="18"/>
        <v>20</v>
      </c>
      <c r="S88" s="93" t="str">
        <f t="shared" si="19"/>
        <v>IV</v>
      </c>
      <c r="T88" s="93" t="str">
        <f t="shared" si="20"/>
        <v>Aceptable</v>
      </c>
      <c r="U88" s="147"/>
      <c r="V88" s="147"/>
      <c r="W88" s="93">
        <v>0</v>
      </c>
      <c r="X88" s="147"/>
      <c r="Y88" s="92" t="s">
        <v>769</v>
      </c>
      <c r="Z88" s="92" t="s">
        <v>560</v>
      </c>
      <c r="AA88" s="92" t="s">
        <v>213</v>
      </c>
      <c r="AB88" s="92" t="s">
        <v>213</v>
      </c>
      <c r="AC88" s="92" t="s">
        <v>213</v>
      </c>
      <c r="AD88" s="92" t="s">
        <v>770</v>
      </c>
      <c r="AE88" s="121" t="s">
        <v>213</v>
      </c>
      <c r="AF88" s="139"/>
      <c r="AG88" s="2"/>
      <c r="AH88" s="2"/>
      <c r="AI88" s="2"/>
      <c r="AJ88" s="2"/>
      <c r="AK88" s="2"/>
      <c r="AL88" s="2"/>
    </row>
    <row r="89" spans="1:38" s="13" customFormat="1" ht="56.1" customHeight="1" thickBot="1">
      <c r="A89" s="159"/>
      <c r="B89" s="162"/>
      <c r="C89" s="165"/>
      <c r="D89" s="162"/>
      <c r="E89" s="107" t="s">
        <v>202</v>
      </c>
      <c r="F89" s="107" t="s">
        <v>152</v>
      </c>
      <c r="G89" s="107" t="s">
        <v>771</v>
      </c>
      <c r="H89" s="107" t="s">
        <v>772</v>
      </c>
      <c r="I89" s="107" t="s">
        <v>773</v>
      </c>
      <c r="J89" s="107" t="s">
        <v>268</v>
      </c>
      <c r="K89" s="107" t="s">
        <v>268</v>
      </c>
      <c r="L89" s="107" t="s">
        <v>774</v>
      </c>
      <c r="M89" s="107">
        <v>2</v>
      </c>
      <c r="N89" s="107">
        <v>1</v>
      </c>
      <c r="O89" s="107">
        <f t="shared" si="16"/>
        <v>2</v>
      </c>
      <c r="P89" s="107" t="str">
        <f t="shared" si="17"/>
        <v>Bajo (B)</v>
      </c>
      <c r="Q89" s="107">
        <v>10</v>
      </c>
      <c r="R89" s="107">
        <f t="shared" si="18"/>
        <v>20</v>
      </c>
      <c r="S89" s="107" t="str">
        <f t="shared" si="19"/>
        <v>IV</v>
      </c>
      <c r="T89" s="107" t="str">
        <f t="shared" si="20"/>
        <v>Aceptable</v>
      </c>
      <c r="U89" s="149"/>
      <c r="V89" s="149"/>
      <c r="W89" s="106">
        <v>0</v>
      </c>
      <c r="X89" s="149"/>
      <c r="Y89" s="107" t="s">
        <v>775</v>
      </c>
      <c r="Z89" s="107" t="s">
        <v>560</v>
      </c>
      <c r="AA89" s="107" t="s">
        <v>213</v>
      </c>
      <c r="AB89" s="107" t="s">
        <v>213</v>
      </c>
      <c r="AC89" s="107" t="s">
        <v>213</v>
      </c>
      <c r="AD89" s="107" t="s">
        <v>774</v>
      </c>
      <c r="AE89" s="122" t="s">
        <v>213</v>
      </c>
      <c r="AF89" s="139"/>
      <c r="AG89" s="2"/>
      <c r="AH89" s="2"/>
      <c r="AI89" s="2"/>
      <c r="AJ89" s="2"/>
      <c r="AK89" s="2"/>
      <c r="AL89" s="2"/>
    </row>
    <row r="90" spans="1:38" s="9" customFormat="1" ht="15.75" customHeight="1">
      <c r="A90" s="10"/>
      <c r="B90" s="98"/>
      <c r="C90" s="98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94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G90" s="2"/>
      <c r="AH90" s="2"/>
      <c r="AI90" s="2"/>
      <c r="AJ90" s="2"/>
      <c r="AK90" s="2"/>
      <c r="AL90" s="2"/>
    </row>
    <row r="91" spans="1:38" s="9" customFormat="1" ht="15.75" customHeight="1">
      <c r="A91" s="10"/>
      <c r="B91" s="98"/>
      <c r="C91" s="98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94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G91" s="2"/>
      <c r="AH91" s="2"/>
      <c r="AI91" s="2"/>
      <c r="AJ91" s="2"/>
      <c r="AK91" s="2"/>
      <c r="AL91" s="2"/>
    </row>
    <row r="92" spans="1:38" s="9" customFormat="1" ht="15.75" customHeight="1">
      <c r="A92" s="10"/>
      <c r="B92" s="98"/>
      <c r="C92" s="98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94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G92" s="2"/>
      <c r="AH92" s="2"/>
      <c r="AI92" s="2"/>
      <c r="AJ92" s="2"/>
      <c r="AK92" s="2"/>
      <c r="AL92" s="2"/>
    </row>
    <row r="93" spans="1:38" s="9" customFormat="1" ht="15.75" customHeight="1">
      <c r="A93" s="10"/>
      <c r="B93" s="98"/>
      <c r="C93" s="98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94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G93" s="2"/>
      <c r="AH93" s="2"/>
      <c r="AI93" s="2"/>
      <c r="AJ93" s="2"/>
      <c r="AK93" s="2"/>
      <c r="AL93" s="2"/>
    </row>
    <row r="94" spans="1:38" s="9" customFormat="1" ht="15.75" customHeight="1">
      <c r="A94" s="10"/>
      <c r="B94" s="98"/>
      <c r="C94" s="98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94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G94" s="2"/>
      <c r="AH94" s="2"/>
      <c r="AI94" s="2"/>
      <c r="AJ94" s="2"/>
      <c r="AK94" s="2"/>
      <c r="AL94" s="2"/>
    </row>
    <row r="95" spans="1:38" s="9" customFormat="1" ht="15.75" customHeight="1">
      <c r="A95" s="10"/>
      <c r="B95" s="98"/>
      <c r="C95" s="98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94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G95" s="2"/>
      <c r="AH95" s="2"/>
      <c r="AI95" s="2"/>
      <c r="AJ95" s="2"/>
      <c r="AK95" s="2"/>
      <c r="AL95" s="2"/>
    </row>
    <row r="96" spans="1:38" s="9" customFormat="1" ht="15.75" customHeight="1">
      <c r="A96" s="10"/>
      <c r="B96" s="98"/>
      <c r="C96" s="98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94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G96" s="2"/>
      <c r="AH96" s="2"/>
      <c r="AI96" s="2"/>
      <c r="AJ96" s="2"/>
      <c r="AK96" s="2"/>
      <c r="AL96" s="2"/>
    </row>
    <row r="97" spans="1:38" s="9" customFormat="1" ht="15.75" customHeight="1">
      <c r="A97" s="10"/>
      <c r="B97" s="98"/>
      <c r="C97" s="98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94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G97" s="2"/>
      <c r="AH97" s="2"/>
      <c r="AI97" s="2"/>
      <c r="AJ97" s="2"/>
      <c r="AK97" s="2"/>
      <c r="AL97" s="2"/>
    </row>
    <row r="98" spans="1:38" s="9" customFormat="1" ht="15.75" customHeight="1">
      <c r="A98" s="10"/>
      <c r="B98" s="98"/>
      <c r="C98" s="98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94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G98" s="2"/>
      <c r="AH98" s="2"/>
      <c r="AI98" s="2"/>
      <c r="AJ98" s="2"/>
      <c r="AK98" s="2"/>
      <c r="AL98" s="2"/>
    </row>
    <row r="99" spans="1:38" s="9" customFormat="1" ht="15.75" customHeight="1">
      <c r="A99" s="10"/>
      <c r="B99" s="98"/>
      <c r="C99" s="98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94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G99" s="2"/>
      <c r="AH99" s="2"/>
      <c r="AI99" s="2"/>
      <c r="AJ99" s="2"/>
      <c r="AK99" s="2"/>
      <c r="AL99" s="2"/>
    </row>
    <row r="100" spans="1:38" s="9" customFormat="1" ht="15.75" customHeight="1">
      <c r="A100" s="10"/>
      <c r="B100" s="98"/>
      <c r="C100" s="98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94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G100" s="2"/>
      <c r="AH100" s="2"/>
      <c r="AI100" s="2"/>
      <c r="AJ100" s="2"/>
      <c r="AK100" s="2"/>
      <c r="AL100" s="2"/>
    </row>
    <row r="101" spans="1:38" s="9" customFormat="1" ht="15.75" customHeight="1">
      <c r="A101" s="10"/>
      <c r="B101" s="98"/>
      <c r="C101" s="98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94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G101" s="2"/>
      <c r="AH101" s="2"/>
      <c r="AI101" s="2"/>
      <c r="AJ101" s="2"/>
      <c r="AK101" s="2"/>
      <c r="AL101" s="2"/>
    </row>
    <row r="102" spans="1:38" s="9" customFormat="1" ht="12" customHeight="1">
      <c r="A102" s="10"/>
      <c r="B102" s="98"/>
      <c r="C102" s="98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94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G102" s="2"/>
      <c r="AH102" s="2"/>
      <c r="AI102" s="2"/>
      <c r="AJ102" s="2"/>
      <c r="AK102" s="2"/>
      <c r="AL102" s="2"/>
    </row>
    <row r="103" spans="1:38" s="9" customFormat="1" ht="12" customHeight="1">
      <c r="A103" s="10"/>
      <c r="B103" s="98"/>
      <c r="C103" s="98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94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G103" s="2"/>
      <c r="AH103" s="2"/>
      <c r="AI103" s="2"/>
      <c r="AJ103" s="2"/>
      <c r="AK103" s="2"/>
      <c r="AL103" s="2"/>
    </row>
    <row r="104" spans="1:38" s="9" customFormat="1" ht="12" customHeight="1">
      <c r="A104" s="10"/>
      <c r="B104" s="98"/>
      <c r="C104" s="98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94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G104" s="2"/>
      <c r="AH104" s="2"/>
      <c r="AI104" s="2"/>
      <c r="AJ104" s="2"/>
      <c r="AK104" s="2"/>
      <c r="AL104" s="2"/>
    </row>
    <row r="105" spans="1:38" s="9" customFormat="1" ht="12" customHeight="1">
      <c r="A105" s="10"/>
      <c r="B105" s="98"/>
      <c r="C105" s="98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94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G105" s="2"/>
      <c r="AH105" s="2"/>
      <c r="AI105" s="2"/>
      <c r="AJ105" s="2"/>
      <c r="AK105" s="2"/>
      <c r="AL105" s="2"/>
    </row>
    <row r="106" spans="1:38" s="9" customFormat="1" ht="12" customHeight="1">
      <c r="A106" s="10"/>
      <c r="B106" s="98"/>
      <c r="C106" s="98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94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G106" s="2"/>
      <c r="AH106" s="2"/>
      <c r="AI106" s="2"/>
      <c r="AJ106" s="2"/>
      <c r="AK106" s="2"/>
      <c r="AL106" s="2"/>
    </row>
    <row r="107" spans="1:38" s="9" customFormat="1" ht="12" customHeight="1">
      <c r="A107" s="10"/>
      <c r="B107" s="98"/>
      <c r="C107" s="98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94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G107" s="2"/>
      <c r="AH107" s="2"/>
      <c r="AI107" s="2"/>
      <c r="AJ107" s="2"/>
      <c r="AK107" s="2"/>
      <c r="AL107" s="2"/>
    </row>
    <row r="108" spans="1:38" s="9" customFormat="1" ht="12.75" customHeight="1">
      <c r="A108" s="10"/>
      <c r="B108" s="98"/>
      <c r="C108" s="98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94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G108" s="2"/>
      <c r="AH108" s="2"/>
      <c r="AI108" s="2"/>
      <c r="AJ108" s="2"/>
      <c r="AK108" s="2"/>
      <c r="AL108" s="2"/>
    </row>
    <row r="109" spans="1:38" ht="24" customHeight="1" thickBot="1">
      <c r="A109" s="5"/>
      <c r="B109" s="99"/>
      <c r="C109" s="99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95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8" ht="24" customHeight="1">
      <c r="A110" s="3"/>
    </row>
    <row r="111" spans="1:38" ht="24" customHeight="1">
      <c r="A111" s="3"/>
    </row>
    <row r="112" spans="1:38" ht="24" customHeight="1">
      <c r="A112" s="3"/>
    </row>
    <row r="113" spans="1:31" ht="27.75" customHeight="1">
      <c r="A113" s="1"/>
      <c r="AC113" s="200"/>
      <c r="AD113" s="200"/>
      <c r="AE113" s="200"/>
    </row>
    <row r="115" spans="1:31" ht="24" customHeight="1">
      <c r="A115" s="4"/>
    </row>
    <row r="116" spans="1:31" ht="24" customHeight="1">
      <c r="A116" s="4"/>
    </row>
    <row r="117" spans="1:31" ht="24" customHeight="1">
      <c r="A117" s="7"/>
      <c r="B117" s="101"/>
      <c r="C117" s="101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97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:31" ht="24" customHeight="1">
      <c r="AE118" s="8"/>
    </row>
    <row r="119" spans="1:31" ht="24" customHeight="1">
      <c r="AE119" s="8"/>
    </row>
    <row r="120" spans="1:31" ht="24" customHeight="1">
      <c r="AE120" s="8"/>
    </row>
    <row r="121" spans="1:31" ht="24" customHeight="1">
      <c r="AE121" s="8"/>
    </row>
    <row r="122" spans="1:31" ht="24" customHeight="1">
      <c r="AE122" s="8"/>
    </row>
    <row r="123" spans="1:31" ht="24" customHeight="1">
      <c r="AE123" s="8"/>
    </row>
    <row r="124" spans="1:31" ht="24" customHeight="1">
      <c r="AE124" s="8"/>
    </row>
    <row r="125" spans="1:31" ht="24" customHeight="1">
      <c r="AE125" s="8"/>
    </row>
    <row r="126" spans="1:31" ht="24" customHeight="1">
      <c r="AE126" s="8"/>
    </row>
    <row r="127" spans="1:31" ht="24" customHeight="1">
      <c r="AE127" s="8"/>
    </row>
    <row r="128" spans="1:31" ht="24" customHeight="1">
      <c r="AE128" s="8"/>
    </row>
    <row r="129" spans="1:31" ht="24" customHeight="1">
      <c r="AE129" s="8"/>
    </row>
    <row r="130" spans="1:31" ht="24" customHeight="1">
      <c r="AE130" s="8"/>
    </row>
    <row r="131" spans="1:31" ht="24" customHeight="1">
      <c r="A131" s="8"/>
      <c r="B131" s="101"/>
      <c r="C131" s="101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97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</sheetData>
  <mergeCells count="184">
    <mergeCell ref="AC113:AE113"/>
    <mergeCell ref="AD1:AE1"/>
    <mergeCell ref="A2:AE2"/>
    <mergeCell ref="A3:AE3"/>
    <mergeCell ref="A6:A8"/>
    <mergeCell ref="B6:B8"/>
    <mergeCell ref="C6:C8"/>
    <mergeCell ref="D6:D8"/>
    <mergeCell ref="E6:E8"/>
    <mergeCell ref="F6:H6"/>
    <mergeCell ref="I6:I8"/>
    <mergeCell ref="J6:L6"/>
    <mergeCell ref="M7:M8"/>
    <mergeCell ref="G1:AC1"/>
    <mergeCell ref="A4:AE4"/>
    <mergeCell ref="A5:AE5"/>
    <mergeCell ref="M6:S6"/>
    <mergeCell ref="U6:Z6"/>
    <mergeCell ref="AA6:AE6"/>
    <mergeCell ref="F7:F8"/>
    <mergeCell ref="N7:N8"/>
    <mergeCell ref="O7:O8"/>
    <mergeCell ref="P7:P8"/>
    <mergeCell ref="Q7:Q8"/>
    <mergeCell ref="T7:T8"/>
    <mergeCell ref="U7:X7"/>
    <mergeCell ref="Y7:Y8"/>
    <mergeCell ref="Z7:Z8"/>
    <mergeCell ref="AA7:AA8"/>
    <mergeCell ref="AB7:AB8"/>
    <mergeCell ref="AC7:AC8"/>
    <mergeCell ref="AD7:AD8"/>
    <mergeCell ref="AE7:AE8"/>
    <mergeCell ref="A1:F1"/>
    <mergeCell ref="A31:A35"/>
    <mergeCell ref="B31:B35"/>
    <mergeCell ref="C16:C17"/>
    <mergeCell ref="C18:C20"/>
    <mergeCell ref="B18:B20"/>
    <mergeCell ref="B21:B22"/>
    <mergeCell ref="A23:A24"/>
    <mergeCell ref="B23:B24"/>
    <mergeCell ref="A25:A27"/>
    <mergeCell ref="B25:B27"/>
    <mergeCell ref="A28:A30"/>
    <mergeCell ref="B28:B30"/>
    <mergeCell ref="A21:A22"/>
    <mergeCell ref="A18:A20"/>
    <mergeCell ref="A16:A17"/>
    <mergeCell ref="B16:B17"/>
    <mergeCell ref="D36:D40"/>
    <mergeCell ref="D41:D43"/>
    <mergeCell ref="G7:G8"/>
    <mergeCell ref="H7:H8"/>
    <mergeCell ref="J7:J8"/>
    <mergeCell ref="K7:K8"/>
    <mergeCell ref="L7:L8"/>
    <mergeCell ref="R7:R8"/>
    <mergeCell ref="S7:S8"/>
    <mergeCell ref="D21:D22"/>
    <mergeCell ref="D23:D24"/>
    <mergeCell ref="D25:D27"/>
    <mergeCell ref="D28:D30"/>
    <mergeCell ref="D31:D35"/>
    <mergeCell ref="D9:D12"/>
    <mergeCell ref="D13:D15"/>
    <mergeCell ref="D16:D17"/>
    <mergeCell ref="D18:D20"/>
    <mergeCell ref="A41:A43"/>
    <mergeCell ref="B41:B43"/>
    <mergeCell ref="C41:C43"/>
    <mergeCell ref="B36:B40"/>
    <mergeCell ref="A36:A40"/>
    <mergeCell ref="C36:C40"/>
    <mergeCell ref="C9:C12"/>
    <mergeCell ref="C13:C15"/>
    <mergeCell ref="C21:C22"/>
    <mergeCell ref="C23:C24"/>
    <mergeCell ref="C25:C27"/>
    <mergeCell ref="A13:A15"/>
    <mergeCell ref="B13:B15"/>
    <mergeCell ref="A9:A12"/>
    <mergeCell ref="B9:B12"/>
    <mergeCell ref="C28:C30"/>
    <mergeCell ref="C31:C35"/>
    <mergeCell ref="A48:A50"/>
    <mergeCell ref="B48:B50"/>
    <mergeCell ref="C48:C50"/>
    <mergeCell ref="D48:D50"/>
    <mergeCell ref="A51:A54"/>
    <mergeCell ref="B51:B54"/>
    <mergeCell ref="C51:C54"/>
    <mergeCell ref="D51:D54"/>
    <mergeCell ref="B44:B47"/>
    <mergeCell ref="A44:A47"/>
    <mergeCell ref="C44:C47"/>
    <mergeCell ref="D44:D47"/>
    <mergeCell ref="A60:A63"/>
    <mergeCell ref="B60:B63"/>
    <mergeCell ref="C60:C63"/>
    <mergeCell ref="D60:D63"/>
    <mergeCell ref="A64:A66"/>
    <mergeCell ref="B64:B66"/>
    <mergeCell ref="A55:A57"/>
    <mergeCell ref="B55:B57"/>
    <mergeCell ref="C55:C57"/>
    <mergeCell ref="D55:D57"/>
    <mergeCell ref="A58:A59"/>
    <mergeCell ref="B58:B59"/>
    <mergeCell ref="C58:C59"/>
    <mergeCell ref="D58:D59"/>
    <mergeCell ref="A82:A89"/>
    <mergeCell ref="B82:B89"/>
    <mergeCell ref="C82:C89"/>
    <mergeCell ref="D82:D83"/>
    <mergeCell ref="D84:D89"/>
    <mergeCell ref="A67:A71"/>
    <mergeCell ref="B67:B71"/>
    <mergeCell ref="C64:C66"/>
    <mergeCell ref="C67:C71"/>
    <mergeCell ref="D64:D66"/>
    <mergeCell ref="D67:D71"/>
    <mergeCell ref="A78:A81"/>
    <mergeCell ref="B78:B81"/>
    <mergeCell ref="C78:C81"/>
    <mergeCell ref="D78:D81"/>
    <mergeCell ref="A72:A74"/>
    <mergeCell ref="B72:B74"/>
    <mergeCell ref="C72:C74"/>
    <mergeCell ref="D72:D74"/>
    <mergeCell ref="A75:A77"/>
    <mergeCell ref="B75:B77"/>
    <mergeCell ref="C75:C77"/>
    <mergeCell ref="D75:D77"/>
    <mergeCell ref="U18:U20"/>
    <mergeCell ref="X18:X20"/>
    <mergeCell ref="U21:U22"/>
    <mergeCell ref="X21:X22"/>
    <mergeCell ref="U23:U24"/>
    <mergeCell ref="X23:X24"/>
    <mergeCell ref="V9:V12"/>
    <mergeCell ref="U13:U15"/>
    <mergeCell ref="X9:X12"/>
    <mergeCell ref="X13:X15"/>
    <mergeCell ref="X16:X17"/>
    <mergeCell ref="U16:U17"/>
    <mergeCell ref="V16:V17"/>
    <mergeCell ref="U36:U40"/>
    <mergeCell ref="X36:X40"/>
    <mergeCell ref="U41:U43"/>
    <mergeCell ref="X41:X43"/>
    <mergeCell ref="U44:U47"/>
    <mergeCell ref="X44:X47"/>
    <mergeCell ref="U25:U27"/>
    <mergeCell ref="X25:X27"/>
    <mergeCell ref="U28:U30"/>
    <mergeCell ref="X28:X30"/>
    <mergeCell ref="U31:U35"/>
    <mergeCell ref="X31:X35"/>
    <mergeCell ref="U58:U59"/>
    <mergeCell ref="X58:X59"/>
    <mergeCell ref="U60:U63"/>
    <mergeCell ref="X60:X63"/>
    <mergeCell ref="U64:U66"/>
    <mergeCell ref="V64:V66"/>
    <mergeCell ref="X64:X66"/>
    <mergeCell ref="U48:U50"/>
    <mergeCell ref="X48:X50"/>
    <mergeCell ref="U51:U54"/>
    <mergeCell ref="X51:X54"/>
    <mergeCell ref="U55:U57"/>
    <mergeCell ref="X55:X57"/>
    <mergeCell ref="U78:U81"/>
    <mergeCell ref="X78:X81"/>
    <mergeCell ref="U85:U89"/>
    <mergeCell ref="V85:V89"/>
    <mergeCell ref="X85:X89"/>
    <mergeCell ref="U67:U71"/>
    <mergeCell ref="X67:X71"/>
    <mergeCell ref="U72:U74"/>
    <mergeCell ref="X72:X74"/>
    <mergeCell ref="U75:U77"/>
    <mergeCell ref="V75:V77"/>
    <mergeCell ref="X75:X77"/>
  </mergeCells>
  <phoneticPr fontId="10" type="noConversion"/>
  <dataValidations count="1">
    <dataValidation allowBlank="1" showDropDown="1" showInputMessage="1" showErrorMessage="1" sqref="T9:T89"/>
  </dataValidations>
  <pageMargins left="0.59055118110236227" right="0.59055118110236227" top="0.39370078740157483" bottom="0.39370078740157483" header="0.31496062992125984" footer="0.31496062992125984"/>
  <pageSetup scale="59"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9" sqref="C9"/>
    </sheetView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Normal="100" workbookViewId="0">
      <selection sqref="A1:J3"/>
    </sheetView>
  </sheetViews>
  <sheetFormatPr baseColWidth="10" defaultRowHeight="12.75"/>
  <cols>
    <col min="1" max="1" width="21" style="15" customWidth="1"/>
    <col min="2" max="2" width="11.42578125" style="15"/>
    <col min="3" max="3" width="74.5703125" style="15" customWidth="1"/>
    <col min="4" max="7" width="11.42578125" style="15"/>
    <col min="8" max="8" width="12.5703125" style="15" customWidth="1"/>
    <col min="9" max="9" width="13.140625" style="15" customWidth="1"/>
    <col min="10" max="10" width="15" style="15" customWidth="1"/>
    <col min="11" max="256" width="11.42578125" style="15"/>
    <col min="257" max="257" width="21" style="15" customWidth="1"/>
    <col min="258" max="258" width="11.42578125" style="15"/>
    <col min="259" max="259" width="74.5703125" style="15" customWidth="1"/>
    <col min="260" max="263" width="11.42578125" style="15"/>
    <col min="264" max="264" width="12.5703125" style="15" customWidth="1"/>
    <col min="265" max="265" width="13.140625" style="15" customWidth="1"/>
    <col min="266" max="266" width="15" style="15" customWidth="1"/>
    <col min="267" max="512" width="11.42578125" style="15"/>
    <col min="513" max="513" width="21" style="15" customWidth="1"/>
    <col min="514" max="514" width="11.42578125" style="15"/>
    <col min="515" max="515" width="74.5703125" style="15" customWidth="1"/>
    <col min="516" max="519" width="11.42578125" style="15"/>
    <col min="520" max="520" width="12.5703125" style="15" customWidth="1"/>
    <col min="521" max="521" width="13.140625" style="15" customWidth="1"/>
    <col min="522" max="522" width="15" style="15" customWidth="1"/>
    <col min="523" max="768" width="11.42578125" style="15"/>
    <col min="769" max="769" width="21" style="15" customWidth="1"/>
    <col min="770" max="770" width="11.42578125" style="15"/>
    <col min="771" max="771" width="74.5703125" style="15" customWidth="1"/>
    <col min="772" max="775" width="11.42578125" style="15"/>
    <col min="776" max="776" width="12.5703125" style="15" customWidth="1"/>
    <col min="777" max="777" width="13.140625" style="15" customWidth="1"/>
    <col min="778" max="778" width="15" style="15" customWidth="1"/>
    <col min="779" max="1024" width="11.42578125" style="15"/>
    <col min="1025" max="1025" width="21" style="15" customWidth="1"/>
    <col min="1026" max="1026" width="11.42578125" style="15"/>
    <col min="1027" max="1027" width="74.5703125" style="15" customWidth="1"/>
    <col min="1028" max="1031" width="11.42578125" style="15"/>
    <col min="1032" max="1032" width="12.5703125" style="15" customWidth="1"/>
    <col min="1033" max="1033" width="13.140625" style="15" customWidth="1"/>
    <col min="1034" max="1034" width="15" style="15" customWidth="1"/>
    <col min="1035" max="1280" width="11.42578125" style="15"/>
    <col min="1281" max="1281" width="21" style="15" customWidth="1"/>
    <col min="1282" max="1282" width="11.42578125" style="15"/>
    <col min="1283" max="1283" width="74.5703125" style="15" customWidth="1"/>
    <col min="1284" max="1287" width="11.42578125" style="15"/>
    <col min="1288" max="1288" width="12.5703125" style="15" customWidth="1"/>
    <col min="1289" max="1289" width="13.140625" style="15" customWidth="1"/>
    <col min="1290" max="1290" width="15" style="15" customWidth="1"/>
    <col min="1291" max="1536" width="11.42578125" style="15"/>
    <col min="1537" max="1537" width="21" style="15" customWidth="1"/>
    <col min="1538" max="1538" width="11.42578125" style="15"/>
    <col min="1539" max="1539" width="74.5703125" style="15" customWidth="1"/>
    <col min="1540" max="1543" width="11.42578125" style="15"/>
    <col min="1544" max="1544" width="12.5703125" style="15" customWidth="1"/>
    <col min="1545" max="1545" width="13.140625" style="15" customWidth="1"/>
    <col min="1546" max="1546" width="15" style="15" customWidth="1"/>
    <col min="1547" max="1792" width="11.42578125" style="15"/>
    <col min="1793" max="1793" width="21" style="15" customWidth="1"/>
    <col min="1794" max="1794" width="11.42578125" style="15"/>
    <col min="1795" max="1795" width="74.5703125" style="15" customWidth="1"/>
    <col min="1796" max="1799" width="11.42578125" style="15"/>
    <col min="1800" max="1800" width="12.5703125" style="15" customWidth="1"/>
    <col min="1801" max="1801" width="13.140625" style="15" customWidth="1"/>
    <col min="1802" max="1802" width="15" style="15" customWidth="1"/>
    <col min="1803" max="2048" width="11.42578125" style="15"/>
    <col min="2049" max="2049" width="21" style="15" customWidth="1"/>
    <col min="2050" max="2050" width="11.42578125" style="15"/>
    <col min="2051" max="2051" width="74.5703125" style="15" customWidth="1"/>
    <col min="2052" max="2055" width="11.42578125" style="15"/>
    <col min="2056" max="2056" width="12.5703125" style="15" customWidth="1"/>
    <col min="2057" max="2057" width="13.140625" style="15" customWidth="1"/>
    <col min="2058" max="2058" width="15" style="15" customWidth="1"/>
    <col min="2059" max="2304" width="11.42578125" style="15"/>
    <col min="2305" max="2305" width="21" style="15" customWidth="1"/>
    <col min="2306" max="2306" width="11.42578125" style="15"/>
    <col min="2307" max="2307" width="74.5703125" style="15" customWidth="1"/>
    <col min="2308" max="2311" width="11.42578125" style="15"/>
    <col min="2312" max="2312" width="12.5703125" style="15" customWidth="1"/>
    <col min="2313" max="2313" width="13.140625" style="15" customWidth="1"/>
    <col min="2314" max="2314" width="15" style="15" customWidth="1"/>
    <col min="2315" max="2560" width="11.42578125" style="15"/>
    <col min="2561" max="2561" width="21" style="15" customWidth="1"/>
    <col min="2562" max="2562" width="11.42578125" style="15"/>
    <col min="2563" max="2563" width="74.5703125" style="15" customWidth="1"/>
    <col min="2564" max="2567" width="11.42578125" style="15"/>
    <col min="2568" max="2568" width="12.5703125" style="15" customWidth="1"/>
    <col min="2569" max="2569" width="13.140625" style="15" customWidth="1"/>
    <col min="2570" max="2570" width="15" style="15" customWidth="1"/>
    <col min="2571" max="2816" width="11.42578125" style="15"/>
    <col min="2817" max="2817" width="21" style="15" customWidth="1"/>
    <col min="2818" max="2818" width="11.42578125" style="15"/>
    <col min="2819" max="2819" width="74.5703125" style="15" customWidth="1"/>
    <col min="2820" max="2823" width="11.42578125" style="15"/>
    <col min="2824" max="2824" width="12.5703125" style="15" customWidth="1"/>
    <col min="2825" max="2825" width="13.140625" style="15" customWidth="1"/>
    <col min="2826" max="2826" width="15" style="15" customWidth="1"/>
    <col min="2827" max="3072" width="11.42578125" style="15"/>
    <col min="3073" max="3073" width="21" style="15" customWidth="1"/>
    <col min="3074" max="3074" width="11.42578125" style="15"/>
    <col min="3075" max="3075" width="74.5703125" style="15" customWidth="1"/>
    <col min="3076" max="3079" width="11.42578125" style="15"/>
    <col min="3080" max="3080" width="12.5703125" style="15" customWidth="1"/>
    <col min="3081" max="3081" width="13.140625" style="15" customWidth="1"/>
    <col min="3082" max="3082" width="15" style="15" customWidth="1"/>
    <col min="3083" max="3328" width="11.42578125" style="15"/>
    <col min="3329" max="3329" width="21" style="15" customWidth="1"/>
    <col min="3330" max="3330" width="11.42578125" style="15"/>
    <col min="3331" max="3331" width="74.5703125" style="15" customWidth="1"/>
    <col min="3332" max="3335" width="11.42578125" style="15"/>
    <col min="3336" max="3336" width="12.5703125" style="15" customWidth="1"/>
    <col min="3337" max="3337" width="13.140625" style="15" customWidth="1"/>
    <col min="3338" max="3338" width="15" style="15" customWidth="1"/>
    <col min="3339" max="3584" width="11.42578125" style="15"/>
    <col min="3585" max="3585" width="21" style="15" customWidth="1"/>
    <col min="3586" max="3586" width="11.42578125" style="15"/>
    <col min="3587" max="3587" width="74.5703125" style="15" customWidth="1"/>
    <col min="3588" max="3591" width="11.42578125" style="15"/>
    <col min="3592" max="3592" width="12.5703125" style="15" customWidth="1"/>
    <col min="3593" max="3593" width="13.140625" style="15" customWidth="1"/>
    <col min="3594" max="3594" width="15" style="15" customWidth="1"/>
    <col min="3595" max="3840" width="11.42578125" style="15"/>
    <col min="3841" max="3841" width="21" style="15" customWidth="1"/>
    <col min="3842" max="3842" width="11.42578125" style="15"/>
    <col min="3843" max="3843" width="74.5703125" style="15" customWidth="1"/>
    <col min="3844" max="3847" width="11.42578125" style="15"/>
    <col min="3848" max="3848" width="12.5703125" style="15" customWidth="1"/>
    <col min="3849" max="3849" width="13.140625" style="15" customWidth="1"/>
    <col min="3850" max="3850" width="15" style="15" customWidth="1"/>
    <col min="3851" max="4096" width="11.42578125" style="15"/>
    <col min="4097" max="4097" width="21" style="15" customWidth="1"/>
    <col min="4098" max="4098" width="11.42578125" style="15"/>
    <col min="4099" max="4099" width="74.5703125" style="15" customWidth="1"/>
    <col min="4100" max="4103" width="11.42578125" style="15"/>
    <col min="4104" max="4104" width="12.5703125" style="15" customWidth="1"/>
    <col min="4105" max="4105" width="13.140625" style="15" customWidth="1"/>
    <col min="4106" max="4106" width="15" style="15" customWidth="1"/>
    <col min="4107" max="4352" width="11.42578125" style="15"/>
    <col min="4353" max="4353" width="21" style="15" customWidth="1"/>
    <col min="4354" max="4354" width="11.42578125" style="15"/>
    <col min="4355" max="4355" width="74.5703125" style="15" customWidth="1"/>
    <col min="4356" max="4359" width="11.42578125" style="15"/>
    <col min="4360" max="4360" width="12.5703125" style="15" customWidth="1"/>
    <col min="4361" max="4361" width="13.140625" style="15" customWidth="1"/>
    <col min="4362" max="4362" width="15" style="15" customWidth="1"/>
    <col min="4363" max="4608" width="11.42578125" style="15"/>
    <col min="4609" max="4609" width="21" style="15" customWidth="1"/>
    <col min="4610" max="4610" width="11.42578125" style="15"/>
    <col min="4611" max="4611" width="74.5703125" style="15" customWidth="1"/>
    <col min="4612" max="4615" width="11.42578125" style="15"/>
    <col min="4616" max="4616" width="12.5703125" style="15" customWidth="1"/>
    <col min="4617" max="4617" width="13.140625" style="15" customWidth="1"/>
    <col min="4618" max="4618" width="15" style="15" customWidth="1"/>
    <col min="4619" max="4864" width="11.42578125" style="15"/>
    <col min="4865" max="4865" width="21" style="15" customWidth="1"/>
    <col min="4866" max="4866" width="11.42578125" style="15"/>
    <col min="4867" max="4867" width="74.5703125" style="15" customWidth="1"/>
    <col min="4868" max="4871" width="11.42578125" style="15"/>
    <col min="4872" max="4872" width="12.5703125" style="15" customWidth="1"/>
    <col min="4873" max="4873" width="13.140625" style="15" customWidth="1"/>
    <col min="4874" max="4874" width="15" style="15" customWidth="1"/>
    <col min="4875" max="5120" width="11.42578125" style="15"/>
    <col min="5121" max="5121" width="21" style="15" customWidth="1"/>
    <col min="5122" max="5122" width="11.42578125" style="15"/>
    <col min="5123" max="5123" width="74.5703125" style="15" customWidth="1"/>
    <col min="5124" max="5127" width="11.42578125" style="15"/>
    <col min="5128" max="5128" width="12.5703125" style="15" customWidth="1"/>
    <col min="5129" max="5129" width="13.140625" style="15" customWidth="1"/>
    <col min="5130" max="5130" width="15" style="15" customWidth="1"/>
    <col min="5131" max="5376" width="11.42578125" style="15"/>
    <col min="5377" max="5377" width="21" style="15" customWidth="1"/>
    <col min="5378" max="5378" width="11.42578125" style="15"/>
    <col min="5379" max="5379" width="74.5703125" style="15" customWidth="1"/>
    <col min="5380" max="5383" width="11.42578125" style="15"/>
    <col min="5384" max="5384" width="12.5703125" style="15" customWidth="1"/>
    <col min="5385" max="5385" width="13.140625" style="15" customWidth="1"/>
    <col min="5386" max="5386" width="15" style="15" customWidth="1"/>
    <col min="5387" max="5632" width="11.42578125" style="15"/>
    <col min="5633" max="5633" width="21" style="15" customWidth="1"/>
    <col min="5634" max="5634" width="11.42578125" style="15"/>
    <col min="5635" max="5635" width="74.5703125" style="15" customWidth="1"/>
    <col min="5636" max="5639" width="11.42578125" style="15"/>
    <col min="5640" max="5640" width="12.5703125" style="15" customWidth="1"/>
    <col min="5641" max="5641" width="13.140625" style="15" customWidth="1"/>
    <col min="5642" max="5642" width="15" style="15" customWidth="1"/>
    <col min="5643" max="5888" width="11.42578125" style="15"/>
    <col min="5889" max="5889" width="21" style="15" customWidth="1"/>
    <col min="5890" max="5890" width="11.42578125" style="15"/>
    <col min="5891" max="5891" width="74.5703125" style="15" customWidth="1"/>
    <col min="5892" max="5895" width="11.42578125" style="15"/>
    <col min="5896" max="5896" width="12.5703125" style="15" customWidth="1"/>
    <col min="5897" max="5897" width="13.140625" style="15" customWidth="1"/>
    <col min="5898" max="5898" width="15" style="15" customWidth="1"/>
    <col min="5899" max="6144" width="11.42578125" style="15"/>
    <col min="6145" max="6145" width="21" style="15" customWidth="1"/>
    <col min="6146" max="6146" width="11.42578125" style="15"/>
    <col min="6147" max="6147" width="74.5703125" style="15" customWidth="1"/>
    <col min="6148" max="6151" width="11.42578125" style="15"/>
    <col min="6152" max="6152" width="12.5703125" style="15" customWidth="1"/>
    <col min="6153" max="6153" width="13.140625" style="15" customWidth="1"/>
    <col min="6154" max="6154" width="15" style="15" customWidth="1"/>
    <col min="6155" max="6400" width="11.42578125" style="15"/>
    <col min="6401" max="6401" width="21" style="15" customWidth="1"/>
    <col min="6402" max="6402" width="11.42578125" style="15"/>
    <col min="6403" max="6403" width="74.5703125" style="15" customWidth="1"/>
    <col min="6404" max="6407" width="11.42578125" style="15"/>
    <col min="6408" max="6408" width="12.5703125" style="15" customWidth="1"/>
    <col min="6409" max="6409" width="13.140625" style="15" customWidth="1"/>
    <col min="6410" max="6410" width="15" style="15" customWidth="1"/>
    <col min="6411" max="6656" width="11.42578125" style="15"/>
    <col min="6657" max="6657" width="21" style="15" customWidth="1"/>
    <col min="6658" max="6658" width="11.42578125" style="15"/>
    <col min="6659" max="6659" width="74.5703125" style="15" customWidth="1"/>
    <col min="6660" max="6663" width="11.42578125" style="15"/>
    <col min="6664" max="6664" width="12.5703125" style="15" customWidth="1"/>
    <col min="6665" max="6665" width="13.140625" style="15" customWidth="1"/>
    <col min="6666" max="6666" width="15" style="15" customWidth="1"/>
    <col min="6667" max="6912" width="11.42578125" style="15"/>
    <col min="6913" max="6913" width="21" style="15" customWidth="1"/>
    <col min="6914" max="6914" width="11.42578125" style="15"/>
    <col min="6915" max="6915" width="74.5703125" style="15" customWidth="1"/>
    <col min="6916" max="6919" width="11.42578125" style="15"/>
    <col min="6920" max="6920" width="12.5703125" style="15" customWidth="1"/>
    <col min="6921" max="6921" width="13.140625" style="15" customWidth="1"/>
    <col min="6922" max="6922" width="15" style="15" customWidth="1"/>
    <col min="6923" max="7168" width="11.42578125" style="15"/>
    <col min="7169" max="7169" width="21" style="15" customWidth="1"/>
    <col min="7170" max="7170" width="11.42578125" style="15"/>
    <col min="7171" max="7171" width="74.5703125" style="15" customWidth="1"/>
    <col min="7172" max="7175" width="11.42578125" style="15"/>
    <col min="7176" max="7176" width="12.5703125" style="15" customWidth="1"/>
    <col min="7177" max="7177" width="13.140625" style="15" customWidth="1"/>
    <col min="7178" max="7178" width="15" style="15" customWidth="1"/>
    <col min="7179" max="7424" width="11.42578125" style="15"/>
    <col min="7425" max="7425" width="21" style="15" customWidth="1"/>
    <col min="7426" max="7426" width="11.42578125" style="15"/>
    <col min="7427" max="7427" width="74.5703125" style="15" customWidth="1"/>
    <col min="7428" max="7431" width="11.42578125" style="15"/>
    <col min="7432" max="7432" width="12.5703125" style="15" customWidth="1"/>
    <col min="7433" max="7433" width="13.140625" style="15" customWidth="1"/>
    <col min="7434" max="7434" width="15" style="15" customWidth="1"/>
    <col min="7435" max="7680" width="11.42578125" style="15"/>
    <col min="7681" max="7681" width="21" style="15" customWidth="1"/>
    <col min="7682" max="7682" width="11.42578125" style="15"/>
    <col min="7683" max="7683" width="74.5703125" style="15" customWidth="1"/>
    <col min="7684" max="7687" width="11.42578125" style="15"/>
    <col min="7688" max="7688" width="12.5703125" style="15" customWidth="1"/>
    <col min="7689" max="7689" width="13.140625" style="15" customWidth="1"/>
    <col min="7690" max="7690" width="15" style="15" customWidth="1"/>
    <col min="7691" max="7936" width="11.42578125" style="15"/>
    <col min="7937" max="7937" width="21" style="15" customWidth="1"/>
    <col min="7938" max="7938" width="11.42578125" style="15"/>
    <col min="7939" max="7939" width="74.5703125" style="15" customWidth="1"/>
    <col min="7940" max="7943" width="11.42578125" style="15"/>
    <col min="7944" max="7944" width="12.5703125" style="15" customWidth="1"/>
    <col min="7945" max="7945" width="13.140625" style="15" customWidth="1"/>
    <col min="7946" max="7946" width="15" style="15" customWidth="1"/>
    <col min="7947" max="8192" width="11.42578125" style="15"/>
    <col min="8193" max="8193" width="21" style="15" customWidth="1"/>
    <col min="8194" max="8194" width="11.42578125" style="15"/>
    <col min="8195" max="8195" width="74.5703125" style="15" customWidth="1"/>
    <col min="8196" max="8199" width="11.42578125" style="15"/>
    <col min="8200" max="8200" width="12.5703125" style="15" customWidth="1"/>
    <col min="8201" max="8201" width="13.140625" style="15" customWidth="1"/>
    <col min="8202" max="8202" width="15" style="15" customWidth="1"/>
    <col min="8203" max="8448" width="11.42578125" style="15"/>
    <col min="8449" max="8449" width="21" style="15" customWidth="1"/>
    <col min="8450" max="8450" width="11.42578125" style="15"/>
    <col min="8451" max="8451" width="74.5703125" style="15" customWidth="1"/>
    <col min="8452" max="8455" width="11.42578125" style="15"/>
    <col min="8456" max="8456" width="12.5703125" style="15" customWidth="1"/>
    <col min="8457" max="8457" width="13.140625" style="15" customWidth="1"/>
    <col min="8458" max="8458" width="15" style="15" customWidth="1"/>
    <col min="8459" max="8704" width="11.42578125" style="15"/>
    <col min="8705" max="8705" width="21" style="15" customWidth="1"/>
    <col min="8706" max="8706" width="11.42578125" style="15"/>
    <col min="8707" max="8707" width="74.5703125" style="15" customWidth="1"/>
    <col min="8708" max="8711" width="11.42578125" style="15"/>
    <col min="8712" max="8712" width="12.5703125" style="15" customWidth="1"/>
    <col min="8713" max="8713" width="13.140625" style="15" customWidth="1"/>
    <col min="8714" max="8714" width="15" style="15" customWidth="1"/>
    <col min="8715" max="8960" width="11.42578125" style="15"/>
    <col min="8961" max="8961" width="21" style="15" customWidth="1"/>
    <col min="8962" max="8962" width="11.42578125" style="15"/>
    <col min="8963" max="8963" width="74.5703125" style="15" customWidth="1"/>
    <col min="8964" max="8967" width="11.42578125" style="15"/>
    <col min="8968" max="8968" width="12.5703125" style="15" customWidth="1"/>
    <col min="8969" max="8969" width="13.140625" style="15" customWidth="1"/>
    <col min="8970" max="8970" width="15" style="15" customWidth="1"/>
    <col min="8971" max="9216" width="11.42578125" style="15"/>
    <col min="9217" max="9217" width="21" style="15" customWidth="1"/>
    <col min="9218" max="9218" width="11.42578125" style="15"/>
    <col min="9219" max="9219" width="74.5703125" style="15" customWidth="1"/>
    <col min="9220" max="9223" width="11.42578125" style="15"/>
    <col min="9224" max="9224" width="12.5703125" style="15" customWidth="1"/>
    <col min="9225" max="9225" width="13.140625" style="15" customWidth="1"/>
    <col min="9226" max="9226" width="15" style="15" customWidth="1"/>
    <col min="9227" max="9472" width="11.42578125" style="15"/>
    <col min="9473" max="9473" width="21" style="15" customWidth="1"/>
    <col min="9474" max="9474" width="11.42578125" style="15"/>
    <col min="9475" max="9475" width="74.5703125" style="15" customWidth="1"/>
    <col min="9476" max="9479" width="11.42578125" style="15"/>
    <col min="9480" max="9480" width="12.5703125" style="15" customWidth="1"/>
    <col min="9481" max="9481" width="13.140625" style="15" customWidth="1"/>
    <col min="9482" max="9482" width="15" style="15" customWidth="1"/>
    <col min="9483" max="9728" width="11.42578125" style="15"/>
    <col min="9729" max="9729" width="21" style="15" customWidth="1"/>
    <col min="9730" max="9730" width="11.42578125" style="15"/>
    <col min="9731" max="9731" width="74.5703125" style="15" customWidth="1"/>
    <col min="9732" max="9735" width="11.42578125" style="15"/>
    <col min="9736" max="9736" width="12.5703125" style="15" customWidth="1"/>
    <col min="9737" max="9737" width="13.140625" style="15" customWidth="1"/>
    <col min="9738" max="9738" width="15" style="15" customWidth="1"/>
    <col min="9739" max="9984" width="11.42578125" style="15"/>
    <col min="9985" max="9985" width="21" style="15" customWidth="1"/>
    <col min="9986" max="9986" width="11.42578125" style="15"/>
    <col min="9987" max="9987" width="74.5703125" style="15" customWidth="1"/>
    <col min="9988" max="9991" width="11.42578125" style="15"/>
    <col min="9992" max="9992" width="12.5703125" style="15" customWidth="1"/>
    <col min="9993" max="9993" width="13.140625" style="15" customWidth="1"/>
    <col min="9994" max="9994" width="15" style="15" customWidth="1"/>
    <col min="9995" max="10240" width="11.42578125" style="15"/>
    <col min="10241" max="10241" width="21" style="15" customWidth="1"/>
    <col min="10242" max="10242" width="11.42578125" style="15"/>
    <col min="10243" max="10243" width="74.5703125" style="15" customWidth="1"/>
    <col min="10244" max="10247" width="11.42578125" style="15"/>
    <col min="10248" max="10248" width="12.5703125" style="15" customWidth="1"/>
    <col min="10249" max="10249" width="13.140625" style="15" customWidth="1"/>
    <col min="10250" max="10250" width="15" style="15" customWidth="1"/>
    <col min="10251" max="10496" width="11.42578125" style="15"/>
    <col min="10497" max="10497" width="21" style="15" customWidth="1"/>
    <col min="10498" max="10498" width="11.42578125" style="15"/>
    <col min="10499" max="10499" width="74.5703125" style="15" customWidth="1"/>
    <col min="10500" max="10503" width="11.42578125" style="15"/>
    <col min="10504" max="10504" width="12.5703125" style="15" customWidth="1"/>
    <col min="10505" max="10505" width="13.140625" style="15" customWidth="1"/>
    <col min="10506" max="10506" width="15" style="15" customWidth="1"/>
    <col min="10507" max="10752" width="11.42578125" style="15"/>
    <col min="10753" max="10753" width="21" style="15" customWidth="1"/>
    <col min="10754" max="10754" width="11.42578125" style="15"/>
    <col min="10755" max="10755" width="74.5703125" style="15" customWidth="1"/>
    <col min="10756" max="10759" width="11.42578125" style="15"/>
    <col min="10760" max="10760" width="12.5703125" style="15" customWidth="1"/>
    <col min="10761" max="10761" width="13.140625" style="15" customWidth="1"/>
    <col min="10762" max="10762" width="15" style="15" customWidth="1"/>
    <col min="10763" max="11008" width="11.42578125" style="15"/>
    <col min="11009" max="11009" width="21" style="15" customWidth="1"/>
    <col min="11010" max="11010" width="11.42578125" style="15"/>
    <col min="11011" max="11011" width="74.5703125" style="15" customWidth="1"/>
    <col min="11012" max="11015" width="11.42578125" style="15"/>
    <col min="11016" max="11016" width="12.5703125" style="15" customWidth="1"/>
    <col min="11017" max="11017" width="13.140625" style="15" customWidth="1"/>
    <col min="11018" max="11018" width="15" style="15" customWidth="1"/>
    <col min="11019" max="11264" width="11.42578125" style="15"/>
    <col min="11265" max="11265" width="21" style="15" customWidth="1"/>
    <col min="11266" max="11266" width="11.42578125" style="15"/>
    <col min="11267" max="11267" width="74.5703125" style="15" customWidth="1"/>
    <col min="11268" max="11271" width="11.42578125" style="15"/>
    <col min="11272" max="11272" width="12.5703125" style="15" customWidth="1"/>
    <col min="11273" max="11273" width="13.140625" style="15" customWidth="1"/>
    <col min="11274" max="11274" width="15" style="15" customWidth="1"/>
    <col min="11275" max="11520" width="11.42578125" style="15"/>
    <col min="11521" max="11521" width="21" style="15" customWidth="1"/>
    <col min="11522" max="11522" width="11.42578125" style="15"/>
    <col min="11523" max="11523" width="74.5703125" style="15" customWidth="1"/>
    <col min="11524" max="11527" width="11.42578125" style="15"/>
    <col min="11528" max="11528" width="12.5703125" style="15" customWidth="1"/>
    <col min="11529" max="11529" width="13.140625" style="15" customWidth="1"/>
    <col min="11530" max="11530" width="15" style="15" customWidth="1"/>
    <col min="11531" max="11776" width="11.42578125" style="15"/>
    <col min="11777" max="11777" width="21" style="15" customWidth="1"/>
    <col min="11778" max="11778" width="11.42578125" style="15"/>
    <col min="11779" max="11779" width="74.5703125" style="15" customWidth="1"/>
    <col min="11780" max="11783" width="11.42578125" style="15"/>
    <col min="11784" max="11784" width="12.5703125" style="15" customWidth="1"/>
    <col min="11785" max="11785" width="13.140625" style="15" customWidth="1"/>
    <col min="11786" max="11786" width="15" style="15" customWidth="1"/>
    <col min="11787" max="12032" width="11.42578125" style="15"/>
    <col min="12033" max="12033" width="21" style="15" customWidth="1"/>
    <col min="12034" max="12034" width="11.42578125" style="15"/>
    <col min="12035" max="12035" width="74.5703125" style="15" customWidth="1"/>
    <col min="12036" max="12039" width="11.42578125" style="15"/>
    <col min="12040" max="12040" width="12.5703125" style="15" customWidth="1"/>
    <col min="12041" max="12041" width="13.140625" style="15" customWidth="1"/>
    <col min="12042" max="12042" width="15" style="15" customWidth="1"/>
    <col min="12043" max="12288" width="11.42578125" style="15"/>
    <col min="12289" max="12289" width="21" style="15" customWidth="1"/>
    <col min="12290" max="12290" width="11.42578125" style="15"/>
    <col min="12291" max="12291" width="74.5703125" style="15" customWidth="1"/>
    <col min="12292" max="12295" width="11.42578125" style="15"/>
    <col min="12296" max="12296" width="12.5703125" style="15" customWidth="1"/>
    <col min="12297" max="12297" width="13.140625" style="15" customWidth="1"/>
    <col min="12298" max="12298" width="15" style="15" customWidth="1"/>
    <col min="12299" max="12544" width="11.42578125" style="15"/>
    <col min="12545" max="12545" width="21" style="15" customWidth="1"/>
    <col min="12546" max="12546" width="11.42578125" style="15"/>
    <col min="12547" max="12547" width="74.5703125" style="15" customWidth="1"/>
    <col min="12548" max="12551" width="11.42578125" style="15"/>
    <col min="12552" max="12552" width="12.5703125" style="15" customWidth="1"/>
    <col min="12553" max="12553" width="13.140625" style="15" customWidth="1"/>
    <col min="12554" max="12554" width="15" style="15" customWidth="1"/>
    <col min="12555" max="12800" width="11.42578125" style="15"/>
    <col min="12801" max="12801" width="21" style="15" customWidth="1"/>
    <col min="12802" max="12802" width="11.42578125" style="15"/>
    <col min="12803" max="12803" width="74.5703125" style="15" customWidth="1"/>
    <col min="12804" max="12807" width="11.42578125" style="15"/>
    <col min="12808" max="12808" width="12.5703125" style="15" customWidth="1"/>
    <col min="12809" max="12809" width="13.140625" style="15" customWidth="1"/>
    <col min="12810" max="12810" width="15" style="15" customWidth="1"/>
    <col min="12811" max="13056" width="11.42578125" style="15"/>
    <col min="13057" max="13057" width="21" style="15" customWidth="1"/>
    <col min="13058" max="13058" width="11.42578125" style="15"/>
    <col min="13059" max="13059" width="74.5703125" style="15" customWidth="1"/>
    <col min="13060" max="13063" width="11.42578125" style="15"/>
    <col min="13064" max="13064" width="12.5703125" style="15" customWidth="1"/>
    <col min="13065" max="13065" width="13.140625" style="15" customWidth="1"/>
    <col min="13066" max="13066" width="15" style="15" customWidth="1"/>
    <col min="13067" max="13312" width="11.42578125" style="15"/>
    <col min="13313" max="13313" width="21" style="15" customWidth="1"/>
    <col min="13314" max="13314" width="11.42578125" style="15"/>
    <col min="13315" max="13315" width="74.5703125" style="15" customWidth="1"/>
    <col min="13316" max="13319" width="11.42578125" style="15"/>
    <col min="13320" max="13320" width="12.5703125" style="15" customWidth="1"/>
    <col min="13321" max="13321" width="13.140625" style="15" customWidth="1"/>
    <col min="13322" max="13322" width="15" style="15" customWidth="1"/>
    <col min="13323" max="13568" width="11.42578125" style="15"/>
    <col min="13569" max="13569" width="21" style="15" customWidth="1"/>
    <col min="13570" max="13570" width="11.42578125" style="15"/>
    <col min="13571" max="13571" width="74.5703125" style="15" customWidth="1"/>
    <col min="13572" max="13575" width="11.42578125" style="15"/>
    <col min="13576" max="13576" width="12.5703125" style="15" customWidth="1"/>
    <col min="13577" max="13577" width="13.140625" style="15" customWidth="1"/>
    <col min="13578" max="13578" width="15" style="15" customWidth="1"/>
    <col min="13579" max="13824" width="11.42578125" style="15"/>
    <col min="13825" max="13825" width="21" style="15" customWidth="1"/>
    <col min="13826" max="13826" width="11.42578125" style="15"/>
    <col min="13827" max="13827" width="74.5703125" style="15" customWidth="1"/>
    <col min="13828" max="13831" width="11.42578125" style="15"/>
    <col min="13832" max="13832" width="12.5703125" style="15" customWidth="1"/>
    <col min="13833" max="13833" width="13.140625" style="15" customWidth="1"/>
    <col min="13834" max="13834" width="15" style="15" customWidth="1"/>
    <col min="13835" max="14080" width="11.42578125" style="15"/>
    <col min="14081" max="14081" width="21" style="15" customWidth="1"/>
    <col min="14082" max="14082" width="11.42578125" style="15"/>
    <col min="14083" max="14083" width="74.5703125" style="15" customWidth="1"/>
    <col min="14084" max="14087" width="11.42578125" style="15"/>
    <col min="14088" max="14088" width="12.5703125" style="15" customWidth="1"/>
    <col min="14089" max="14089" width="13.140625" style="15" customWidth="1"/>
    <col min="14090" max="14090" width="15" style="15" customWidth="1"/>
    <col min="14091" max="14336" width="11.42578125" style="15"/>
    <col min="14337" max="14337" width="21" style="15" customWidth="1"/>
    <col min="14338" max="14338" width="11.42578125" style="15"/>
    <col min="14339" max="14339" width="74.5703125" style="15" customWidth="1"/>
    <col min="14340" max="14343" width="11.42578125" style="15"/>
    <col min="14344" max="14344" width="12.5703125" style="15" customWidth="1"/>
    <col min="14345" max="14345" width="13.140625" style="15" customWidth="1"/>
    <col min="14346" max="14346" width="15" style="15" customWidth="1"/>
    <col min="14347" max="14592" width="11.42578125" style="15"/>
    <col min="14593" max="14593" width="21" style="15" customWidth="1"/>
    <col min="14594" max="14594" width="11.42578125" style="15"/>
    <col min="14595" max="14595" width="74.5703125" style="15" customWidth="1"/>
    <col min="14596" max="14599" width="11.42578125" style="15"/>
    <col min="14600" max="14600" width="12.5703125" style="15" customWidth="1"/>
    <col min="14601" max="14601" width="13.140625" style="15" customWidth="1"/>
    <col min="14602" max="14602" width="15" style="15" customWidth="1"/>
    <col min="14603" max="14848" width="11.42578125" style="15"/>
    <col min="14849" max="14849" width="21" style="15" customWidth="1"/>
    <col min="14850" max="14850" width="11.42578125" style="15"/>
    <col min="14851" max="14851" width="74.5703125" style="15" customWidth="1"/>
    <col min="14852" max="14855" width="11.42578125" style="15"/>
    <col min="14856" max="14856" width="12.5703125" style="15" customWidth="1"/>
    <col min="14857" max="14857" width="13.140625" style="15" customWidth="1"/>
    <col min="14858" max="14858" width="15" style="15" customWidth="1"/>
    <col min="14859" max="15104" width="11.42578125" style="15"/>
    <col min="15105" max="15105" width="21" style="15" customWidth="1"/>
    <col min="15106" max="15106" width="11.42578125" style="15"/>
    <col min="15107" max="15107" width="74.5703125" style="15" customWidth="1"/>
    <col min="15108" max="15111" width="11.42578125" style="15"/>
    <col min="15112" max="15112" width="12.5703125" style="15" customWidth="1"/>
    <col min="15113" max="15113" width="13.140625" style="15" customWidth="1"/>
    <col min="15114" max="15114" width="15" style="15" customWidth="1"/>
    <col min="15115" max="15360" width="11.42578125" style="15"/>
    <col min="15361" max="15361" width="21" style="15" customWidth="1"/>
    <col min="15362" max="15362" width="11.42578125" style="15"/>
    <col min="15363" max="15363" width="74.5703125" style="15" customWidth="1"/>
    <col min="15364" max="15367" width="11.42578125" style="15"/>
    <col min="15368" max="15368" width="12.5703125" style="15" customWidth="1"/>
    <col min="15369" max="15369" width="13.140625" style="15" customWidth="1"/>
    <col min="15370" max="15370" width="15" style="15" customWidth="1"/>
    <col min="15371" max="15616" width="11.42578125" style="15"/>
    <col min="15617" max="15617" width="21" style="15" customWidth="1"/>
    <col min="15618" max="15618" width="11.42578125" style="15"/>
    <col min="15619" max="15619" width="74.5703125" style="15" customWidth="1"/>
    <col min="15620" max="15623" width="11.42578125" style="15"/>
    <col min="15624" max="15624" width="12.5703125" style="15" customWidth="1"/>
    <col min="15625" max="15625" width="13.140625" style="15" customWidth="1"/>
    <col min="15626" max="15626" width="15" style="15" customWidth="1"/>
    <col min="15627" max="15872" width="11.42578125" style="15"/>
    <col min="15873" max="15873" width="21" style="15" customWidth="1"/>
    <col min="15874" max="15874" width="11.42578125" style="15"/>
    <col min="15875" max="15875" width="74.5703125" style="15" customWidth="1"/>
    <col min="15876" max="15879" width="11.42578125" style="15"/>
    <col min="15880" max="15880" width="12.5703125" style="15" customWidth="1"/>
    <col min="15881" max="15881" width="13.140625" style="15" customWidth="1"/>
    <col min="15882" max="15882" width="15" style="15" customWidth="1"/>
    <col min="15883" max="16128" width="11.42578125" style="15"/>
    <col min="16129" max="16129" width="21" style="15" customWidth="1"/>
    <col min="16130" max="16130" width="11.42578125" style="15"/>
    <col min="16131" max="16131" width="74.5703125" style="15" customWidth="1"/>
    <col min="16132" max="16135" width="11.42578125" style="15"/>
    <col min="16136" max="16136" width="12.5703125" style="15" customWidth="1"/>
    <col min="16137" max="16137" width="13.140625" style="15" customWidth="1"/>
    <col min="16138" max="16138" width="15" style="15" customWidth="1"/>
    <col min="16139" max="16384" width="11.42578125" style="15"/>
  </cols>
  <sheetData>
    <row r="1" spans="1:10">
      <c r="A1" s="239" t="s">
        <v>36</v>
      </c>
      <c r="B1" s="240"/>
      <c r="C1" s="240"/>
      <c r="D1" s="240"/>
      <c r="E1" s="240"/>
      <c r="F1" s="240"/>
      <c r="G1" s="240"/>
      <c r="H1" s="240"/>
      <c r="I1" s="240"/>
      <c r="J1" s="241"/>
    </row>
    <row r="2" spans="1:10">
      <c r="A2" s="242"/>
      <c r="B2" s="243"/>
      <c r="C2" s="243"/>
      <c r="D2" s="243"/>
      <c r="E2" s="243"/>
      <c r="F2" s="243"/>
      <c r="G2" s="243"/>
      <c r="H2" s="243"/>
      <c r="I2" s="243"/>
      <c r="J2" s="244"/>
    </row>
    <row r="3" spans="1:10" ht="13.5" thickBot="1">
      <c r="A3" s="245"/>
      <c r="B3" s="246"/>
      <c r="C3" s="246"/>
      <c r="D3" s="246"/>
      <c r="E3" s="246"/>
      <c r="F3" s="246"/>
      <c r="G3" s="246"/>
      <c r="H3" s="246"/>
      <c r="I3" s="246"/>
      <c r="J3" s="247"/>
    </row>
    <row r="4" spans="1:10">
      <c r="A4" s="16"/>
      <c r="B4" s="17"/>
      <c r="C4" s="18"/>
      <c r="D4" s="18"/>
      <c r="E4" s="16"/>
      <c r="F4" s="16"/>
      <c r="G4" s="16"/>
      <c r="H4" s="16"/>
      <c r="I4" s="16"/>
      <c r="J4" s="16"/>
    </row>
    <row r="5" spans="1:10">
      <c r="A5" s="226" t="s">
        <v>37</v>
      </c>
      <c r="B5" s="226"/>
      <c r="C5" s="226"/>
      <c r="D5" s="18"/>
      <c r="E5" s="16"/>
      <c r="F5" s="16"/>
      <c r="G5" s="16"/>
      <c r="H5" s="16"/>
      <c r="I5" s="16"/>
      <c r="J5" s="16"/>
    </row>
    <row r="6" spans="1:10" ht="13.5" thickBot="1">
      <c r="A6" s="18"/>
      <c r="B6" s="18"/>
      <c r="C6" s="18"/>
      <c r="D6" s="18"/>
      <c r="E6" s="16"/>
      <c r="F6" s="16"/>
      <c r="G6" s="16"/>
      <c r="H6" s="16"/>
      <c r="I6" s="16"/>
      <c r="J6" s="16"/>
    </row>
    <row r="7" spans="1:10" ht="13.5" thickBot="1">
      <c r="A7" s="19" t="s">
        <v>38</v>
      </c>
      <c r="B7" s="20" t="s">
        <v>39</v>
      </c>
      <c r="C7" s="21" t="s">
        <v>40</v>
      </c>
      <c r="D7" s="22"/>
      <c r="E7" s="16"/>
      <c r="F7" s="16"/>
      <c r="G7" s="16"/>
      <c r="H7" s="16"/>
      <c r="I7" s="16"/>
      <c r="J7" s="16"/>
    </row>
    <row r="8" spans="1:10" ht="45.75" customHeight="1">
      <c r="A8" s="23" t="s">
        <v>41</v>
      </c>
      <c r="B8" s="24">
        <v>10</v>
      </c>
      <c r="C8" s="25" t="s">
        <v>42</v>
      </c>
      <c r="D8" s="26"/>
      <c r="E8" s="16"/>
      <c r="F8" s="16"/>
      <c r="G8" s="16"/>
      <c r="H8" s="16"/>
      <c r="I8" s="16"/>
      <c r="J8" s="16"/>
    </row>
    <row r="9" spans="1:10" ht="30.75" customHeight="1">
      <c r="A9" s="27" t="s">
        <v>43</v>
      </c>
      <c r="B9" s="28">
        <v>6</v>
      </c>
      <c r="C9" s="29" t="s">
        <v>44</v>
      </c>
      <c r="D9" s="26"/>
      <c r="E9" s="16"/>
      <c r="F9" s="16"/>
      <c r="G9" s="16"/>
      <c r="H9" s="16"/>
      <c r="I9" s="16"/>
      <c r="J9" s="16"/>
    </row>
    <row r="10" spans="1:10" ht="41.25" customHeight="1">
      <c r="A10" s="27" t="s">
        <v>45</v>
      </c>
      <c r="B10" s="28">
        <v>2</v>
      </c>
      <c r="C10" s="29" t="s">
        <v>46</v>
      </c>
      <c r="D10" s="26"/>
      <c r="E10" s="16"/>
      <c r="F10" s="16"/>
      <c r="G10" s="16"/>
      <c r="H10" s="16"/>
      <c r="I10" s="16"/>
      <c r="J10" s="16"/>
    </row>
    <row r="11" spans="1:10" ht="31.5" customHeight="1" thickBot="1">
      <c r="A11" s="30" t="s">
        <v>47</v>
      </c>
      <c r="B11" s="31"/>
      <c r="C11" s="32" t="s">
        <v>48</v>
      </c>
      <c r="D11" s="26"/>
      <c r="E11" s="16"/>
      <c r="F11" s="16"/>
      <c r="G11" s="16"/>
      <c r="H11" s="16"/>
      <c r="I11" s="16"/>
      <c r="J11" s="16"/>
    </row>
    <row r="12" spans="1:10">
      <c r="A12" s="26"/>
      <c r="B12" s="33"/>
      <c r="C12" s="17"/>
      <c r="D12" s="26"/>
      <c r="E12" s="16"/>
      <c r="F12" s="16"/>
      <c r="G12" s="16"/>
      <c r="H12" s="16"/>
      <c r="I12" s="16"/>
      <c r="J12" s="16"/>
    </row>
    <row r="13" spans="1:10">
      <c r="A13" s="226" t="s">
        <v>49</v>
      </c>
      <c r="B13" s="226"/>
      <c r="C13" s="226"/>
      <c r="D13" s="16"/>
      <c r="E13" s="226" t="s">
        <v>50</v>
      </c>
      <c r="F13" s="226"/>
      <c r="G13" s="226"/>
      <c r="H13" s="226"/>
      <c r="I13" s="226"/>
      <c r="J13" s="226"/>
    </row>
    <row r="14" spans="1:10" ht="13.5" thickBot="1">
      <c r="A14" s="16"/>
      <c r="B14" s="16"/>
      <c r="C14" s="16"/>
      <c r="D14" s="16"/>
      <c r="E14" s="16"/>
      <c r="F14" s="16"/>
      <c r="G14" s="16"/>
      <c r="H14" s="16"/>
      <c r="I14" s="16"/>
      <c r="J14" s="16"/>
    </row>
    <row r="15" spans="1:10" ht="13.5" thickBot="1">
      <c r="A15" s="19" t="s">
        <v>51</v>
      </c>
      <c r="B15" s="20" t="s">
        <v>52</v>
      </c>
      <c r="C15" s="21" t="s">
        <v>40</v>
      </c>
      <c r="D15" s="16"/>
      <c r="E15" s="220" t="s">
        <v>53</v>
      </c>
      <c r="F15" s="248"/>
      <c r="G15" s="220" t="s">
        <v>54</v>
      </c>
      <c r="H15" s="250"/>
      <c r="I15" s="250"/>
      <c r="J15" s="251"/>
    </row>
    <row r="16" spans="1:10" ht="26.25" customHeight="1" thickBot="1">
      <c r="A16" s="34" t="s">
        <v>55</v>
      </c>
      <c r="B16" s="35">
        <v>4</v>
      </c>
      <c r="C16" s="36" t="s">
        <v>56</v>
      </c>
      <c r="D16" s="16"/>
      <c r="E16" s="222"/>
      <c r="F16" s="249"/>
      <c r="G16" s="37">
        <v>4</v>
      </c>
      <c r="H16" s="38">
        <v>3</v>
      </c>
      <c r="I16" s="38">
        <v>2</v>
      </c>
      <c r="J16" s="39">
        <v>1</v>
      </c>
    </row>
    <row r="17" spans="1:10" ht="25.5" customHeight="1">
      <c r="A17" s="40" t="s">
        <v>57</v>
      </c>
      <c r="B17" s="41">
        <v>3</v>
      </c>
      <c r="C17" s="42" t="s">
        <v>58</v>
      </c>
      <c r="D17" s="16"/>
      <c r="E17" s="220" t="s">
        <v>38</v>
      </c>
      <c r="F17" s="43">
        <v>10</v>
      </c>
      <c r="G17" s="44" t="s">
        <v>59</v>
      </c>
      <c r="H17" s="45" t="s">
        <v>60</v>
      </c>
      <c r="I17" s="46" t="s">
        <v>61</v>
      </c>
      <c r="J17" s="47" t="s">
        <v>62</v>
      </c>
    </row>
    <row r="18" spans="1:10" ht="34.5" customHeight="1">
      <c r="A18" s="40" t="s">
        <v>63</v>
      </c>
      <c r="B18" s="41">
        <v>2</v>
      </c>
      <c r="C18" s="42" t="s">
        <v>64</v>
      </c>
      <c r="D18" s="16"/>
      <c r="E18" s="221"/>
      <c r="F18" s="48">
        <v>6</v>
      </c>
      <c r="G18" s="49" t="s">
        <v>65</v>
      </c>
      <c r="H18" s="50" t="s">
        <v>66</v>
      </c>
      <c r="I18" s="50" t="s">
        <v>67</v>
      </c>
      <c r="J18" s="51" t="s">
        <v>68</v>
      </c>
    </row>
    <row r="19" spans="1:10" ht="26.25" customHeight="1" thickBot="1">
      <c r="A19" s="52" t="s">
        <v>69</v>
      </c>
      <c r="B19" s="53">
        <v>1</v>
      </c>
      <c r="C19" s="54" t="s">
        <v>70</v>
      </c>
      <c r="D19" s="16"/>
      <c r="E19" s="222"/>
      <c r="F19" s="39">
        <v>2</v>
      </c>
      <c r="G19" s="55" t="s">
        <v>71</v>
      </c>
      <c r="H19" s="56" t="s">
        <v>68</v>
      </c>
      <c r="I19" s="57" t="s">
        <v>72</v>
      </c>
      <c r="J19" s="58" t="s">
        <v>73</v>
      </c>
    </row>
    <row r="20" spans="1:10" ht="13.5" thickBot="1">
      <c r="A20" s="16"/>
      <c r="B20" s="16"/>
      <c r="C20" s="16"/>
      <c r="D20" s="16"/>
      <c r="E20" s="223" t="s">
        <v>74</v>
      </c>
      <c r="F20" s="224"/>
      <c r="G20" s="224"/>
      <c r="H20" s="224"/>
      <c r="I20" s="224"/>
      <c r="J20" s="225"/>
    </row>
    <row r="21" spans="1:10">
      <c r="A21" s="226" t="s">
        <v>75</v>
      </c>
      <c r="B21" s="226"/>
      <c r="C21" s="226"/>
      <c r="D21" s="16"/>
      <c r="E21" s="16"/>
      <c r="F21" s="16"/>
      <c r="G21" s="16"/>
      <c r="H21" s="16"/>
      <c r="I21" s="16"/>
      <c r="J21" s="16"/>
    </row>
    <row r="22" spans="1:10" ht="13.5" thickBot="1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 ht="13.5" thickBot="1">
      <c r="A23" s="59" t="s">
        <v>76</v>
      </c>
      <c r="B23" s="60" t="s">
        <v>77</v>
      </c>
      <c r="C23" s="61" t="s">
        <v>40</v>
      </c>
      <c r="D23" s="16"/>
      <c r="E23" s="16"/>
      <c r="F23" s="16"/>
      <c r="G23" s="16"/>
      <c r="H23" s="16"/>
      <c r="I23" s="16"/>
      <c r="J23" s="16"/>
    </row>
    <row r="24" spans="1:10" ht="33.75" customHeight="1">
      <c r="A24" s="23" t="s">
        <v>41</v>
      </c>
      <c r="B24" s="24" t="s">
        <v>78</v>
      </c>
      <c r="C24" s="25" t="s">
        <v>79</v>
      </c>
      <c r="D24" s="16"/>
      <c r="E24" s="16"/>
      <c r="F24" s="16"/>
      <c r="G24" s="16"/>
      <c r="H24" s="16"/>
      <c r="I24" s="16"/>
      <c r="J24" s="16"/>
    </row>
    <row r="25" spans="1:10" ht="42.75" customHeight="1">
      <c r="A25" s="27" t="s">
        <v>43</v>
      </c>
      <c r="B25" s="28" t="s">
        <v>80</v>
      </c>
      <c r="C25" s="29" t="s">
        <v>81</v>
      </c>
      <c r="D25" s="16"/>
      <c r="E25" s="16"/>
      <c r="F25" s="16"/>
      <c r="G25" s="16"/>
      <c r="H25" s="16"/>
      <c r="I25" s="16"/>
      <c r="J25" s="16"/>
    </row>
    <row r="26" spans="1:10" ht="35.25" customHeight="1">
      <c r="A26" s="27" t="s">
        <v>45</v>
      </c>
      <c r="B26" s="28" t="s">
        <v>82</v>
      </c>
      <c r="C26" s="29" t="s">
        <v>83</v>
      </c>
      <c r="D26" s="16"/>
      <c r="E26" s="16"/>
      <c r="F26" s="16"/>
      <c r="G26" s="16"/>
      <c r="H26" s="16"/>
      <c r="I26" s="16"/>
      <c r="J26" s="16"/>
    </row>
    <row r="27" spans="1:10" ht="37.5" customHeight="1" thickBot="1">
      <c r="A27" s="30" t="s">
        <v>47</v>
      </c>
      <c r="B27" s="31" t="s">
        <v>84</v>
      </c>
      <c r="C27" s="32" t="s">
        <v>85</v>
      </c>
      <c r="D27" s="16"/>
      <c r="E27" s="16"/>
      <c r="F27" s="16"/>
      <c r="G27" s="16"/>
      <c r="H27" s="16"/>
      <c r="I27" s="16"/>
      <c r="J27" s="16"/>
    </row>
    <row r="28" spans="1:10">
      <c r="A28" s="16"/>
      <c r="B28" s="16"/>
      <c r="C28" s="16"/>
      <c r="D28" s="16"/>
      <c r="E28" s="226" t="s">
        <v>86</v>
      </c>
      <c r="F28" s="226"/>
      <c r="G28" s="226"/>
      <c r="H28" s="226"/>
      <c r="I28" s="226"/>
      <c r="J28" s="226"/>
    </row>
    <row r="29" spans="1:10" ht="13.5" thickBot="1">
      <c r="A29" s="226" t="s">
        <v>87</v>
      </c>
      <c r="B29" s="226"/>
      <c r="C29" s="226"/>
      <c r="D29" s="16"/>
      <c r="E29" s="16"/>
      <c r="F29" s="16"/>
      <c r="G29" s="16"/>
      <c r="H29" s="16"/>
      <c r="I29" s="16"/>
      <c r="J29" s="16"/>
    </row>
    <row r="30" spans="1:10" ht="13.5" thickBot="1">
      <c r="A30" s="16"/>
      <c r="B30" s="16"/>
      <c r="C30" s="16"/>
      <c r="D30" s="16"/>
      <c r="E30" s="227" t="s">
        <v>88</v>
      </c>
      <c r="F30" s="228"/>
      <c r="G30" s="227" t="s">
        <v>76</v>
      </c>
      <c r="H30" s="231"/>
      <c r="I30" s="231"/>
      <c r="J30" s="232"/>
    </row>
    <row r="31" spans="1:10" ht="13.5" thickBot="1">
      <c r="A31" s="59" t="s">
        <v>89</v>
      </c>
      <c r="B31" s="60" t="s">
        <v>90</v>
      </c>
      <c r="C31" s="61" t="s">
        <v>40</v>
      </c>
      <c r="D31" s="16"/>
      <c r="E31" s="229"/>
      <c r="F31" s="230"/>
      <c r="G31" s="62" t="s">
        <v>91</v>
      </c>
      <c r="H31" s="63" t="s">
        <v>92</v>
      </c>
      <c r="I31" s="63" t="s">
        <v>93</v>
      </c>
      <c r="J31" s="64" t="s">
        <v>94</v>
      </c>
    </row>
    <row r="32" spans="1:10" ht="22.5">
      <c r="A32" s="34" t="s">
        <v>95</v>
      </c>
      <c r="B32" s="35">
        <v>100</v>
      </c>
      <c r="C32" s="36" t="s">
        <v>96</v>
      </c>
      <c r="D32" s="16"/>
      <c r="E32" s="233" t="s">
        <v>89</v>
      </c>
      <c r="F32" s="65">
        <v>100</v>
      </c>
      <c r="G32" s="66" t="s">
        <v>97</v>
      </c>
      <c r="H32" s="67" t="s">
        <v>98</v>
      </c>
      <c r="I32" s="67" t="s">
        <v>99</v>
      </c>
      <c r="J32" s="68" t="s">
        <v>100</v>
      </c>
    </row>
    <row r="33" spans="1:10" ht="34.5" customHeight="1">
      <c r="A33" s="27" t="s">
        <v>101</v>
      </c>
      <c r="B33" s="28">
        <v>60</v>
      </c>
      <c r="C33" s="29" t="s">
        <v>102</v>
      </c>
      <c r="D33" s="16"/>
      <c r="E33" s="234"/>
      <c r="F33" s="69">
        <v>60</v>
      </c>
      <c r="G33" s="70" t="s">
        <v>103</v>
      </c>
      <c r="H33" s="71" t="s">
        <v>104</v>
      </c>
      <c r="I33" s="72" t="s">
        <v>105</v>
      </c>
      <c r="J33" s="73" t="s">
        <v>106</v>
      </c>
    </row>
    <row r="34" spans="1:10" ht="33.75" customHeight="1">
      <c r="A34" s="27" t="s">
        <v>107</v>
      </c>
      <c r="B34" s="28">
        <v>25</v>
      </c>
      <c r="C34" s="29" t="s">
        <v>108</v>
      </c>
      <c r="D34" s="16"/>
      <c r="E34" s="234"/>
      <c r="F34" s="74">
        <v>25</v>
      </c>
      <c r="G34" s="75" t="s">
        <v>109</v>
      </c>
      <c r="H34" s="72" t="s">
        <v>110</v>
      </c>
      <c r="I34" s="72" t="s">
        <v>111</v>
      </c>
      <c r="J34" s="76" t="s">
        <v>112</v>
      </c>
    </row>
    <row r="35" spans="1:10" ht="33" customHeight="1" thickBot="1">
      <c r="A35" s="30" t="s">
        <v>113</v>
      </c>
      <c r="B35" s="31">
        <v>10</v>
      </c>
      <c r="C35" s="32" t="s">
        <v>114</v>
      </c>
      <c r="D35" s="16"/>
      <c r="E35" s="235"/>
      <c r="F35" s="77">
        <v>10</v>
      </c>
      <c r="G35" s="78" t="s">
        <v>115</v>
      </c>
      <c r="H35" s="79" t="s">
        <v>116</v>
      </c>
      <c r="I35" s="80" t="s">
        <v>117</v>
      </c>
      <c r="J35" s="81" t="s">
        <v>118</v>
      </c>
    </row>
    <row r="36" spans="1:10" ht="13.5" thickBot="1">
      <c r="A36" s="223" t="s">
        <v>119</v>
      </c>
      <c r="B36" s="224"/>
      <c r="C36" s="225"/>
      <c r="D36" s="16"/>
      <c r="E36" s="236" t="s">
        <v>120</v>
      </c>
      <c r="F36" s="237"/>
      <c r="G36" s="237"/>
      <c r="H36" s="237"/>
      <c r="I36" s="237"/>
      <c r="J36" s="238"/>
    </row>
    <row r="37" spans="1:10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0">
      <c r="A38" s="226" t="s">
        <v>121</v>
      </c>
      <c r="B38" s="226"/>
      <c r="C38" s="226"/>
      <c r="D38" s="16"/>
      <c r="E38" s="16"/>
      <c r="F38" s="16"/>
      <c r="G38" s="16"/>
      <c r="H38" s="16"/>
      <c r="I38" s="16"/>
      <c r="J38" s="16"/>
    </row>
    <row r="39" spans="1:10" ht="13.5" thickBot="1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0" ht="13.5" thickBot="1">
      <c r="A40" s="59" t="s">
        <v>122</v>
      </c>
      <c r="B40" s="60" t="s">
        <v>123</v>
      </c>
      <c r="C40" s="61" t="s">
        <v>40</v>
      </c>
      <c r="D40" s="16"/>
      <c r="E40" s="16"/>
      <c r="F40" s="16"/>
      <c r="G40" s="16"/>
      <c r="H40" s="16"/>
      <c r="I40" s="16"/>
      <c r="J40" s="16"/>
    </row>
    <row r="41" spans="1:10" ht="36" customHeight="1">
      <c r="A41" s="82" t="s">
        <v>124</v>
      </c>
      <c r="B41" s="24" t="s">
        <v>125</v>
      </c>
      <c r="C41" s="25" t="s">
        <v>126</v>
      </c>
      <c r="D41" s="16"/>
      <c r="E41" s="16"/>
      <c r="F41" s="16"/>
      <c r="G41" s="16"/>
      <c r="H41" s="16"/>
      <c r="I41" s="16"/>
      <c r="J41" s="16"/>
    </row>
    <row r="42" spans="1:10" ht="24.75" customHeight="1">
      <c r="A42" s="83" t="s">
        <v>127</v>
      </c>
      <c r="B42" s="28" t="s">
        <v>128</v>
      </c>
      <c r="C42" s="29" t="s">
        <v>129</v>
      </c>
      <c r="D42" s="16"/>
      <c r="E42" s="16"/>
      <c r="F42" s="16"/>
      <c r="G42" s="16"/>
      <c r="H42" s="16"/>
      <c r="I42" s="16"/>
      <c r="J42" s="16"/>
    </row>
    <row r="43" spans="1:10" ht="30.75" customHeight="1">
      <c r="A43" s="83" t="s">
        <v>130</v>
      </c>
      <c r="B43" s="28" t="s">
        <v>131</v>
      </c>
      <c r="C43" s="29" t="s">
        <v>132</v>
      </c>
      <c r="D43" s="16"/>
      <c r="E43" s="16"/>
      <c r="F43" s="16"/>
      <c r="G43" s="16"/>
      <c r="H43" s="16"/>
      <c r="I43" s="16"/>
      <c r="J43" s="16"/>
    </row>
    <row r="44" spans="1:10" ht="35.25" customHeight="1" thickBot="1">
      <c r="A44" s="84" t="s">
        <v>133</v>
      </c>
      <c r="B44" s="31">
        <v>20</v>
      </c>
      <c r="C44" s="32" t="s">
        <v>134</v>
      </c>
      <c r="D44" s="16"/>
      <c r="E44" s="16"/>
      <c r="F44" s="16"/>
      <c r="G44" s="16"/>
      <c r="H44" s="16"/>
      <c r="I44" s="16"/>
      <c r="J44" s="16"/>
    </row>
    <row r="45" spans="1:10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6" spans="1:10">
      <c r="A46" s="226" t="s">
        <v>135</v>
      </c>
      <c r="B46" s="226"/>
      <c r="C46" s="226"/>
      <c r="D46" s="16"/>
      <c r="E46" s="16"/>
      <c r="F46" s="16"/>
      <c r="G46" s="16"/>
      <c r="H46" s="16"/>
      <c r="I46" s="16"/>
      <c r="J46" s="16"/>
    </row>
    <row r="47" spans="1:10" ht="13.5" thickBot="1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13.5" thickBot="1">
      <c r="A48" s="59" t="s">
        <v>122</v>
      </c>
      <c r="B48" s="218" t="s">
        <v>40</v>
      </c>
      <c r="C48" s="219"/>
      <c r="D48" s="16"/>
      <c r="E48" s="16"/>
      <c r="F48" s="16"/>
      <c r="G48" s="16"/>
      <c r="H48" s="16"/>
      <c r="I48" s="16"/>
      <c r="J48" s="16"/>
    </row>
    <row r="49" spans="1:10" ht="27.75" customHeight="1">
      <c r="A49" s="82" t="s">
        <v>124</v>
      </c>
      <c r="B49" s="35" t="s">
        <v>136</v>
      </c>
      <c r="C49" s="36" t="s">
        <v>137</v>
      </c>
      <c r="D49" s="16"/>
      <c r="E49" s="16"/>
      <c r="F49" s="16"/>
      <c r="G49" s="16"/>
      <c r="H49" s="16"/>
      <c r="I49" s="16"/>
      <c r="J49" s="16"/>
    </row>
    <row r="50" spans="1:10" ht="48" customHeight="1">
      <c r="A50" s="83" t="s">
        <v>127</v>
      </c>
      <c r="B50" s="85" t="s">
        <v>138</v>
      </c>
      <c r="C50" s="42" t="s">
        <v>139</v>
      </c>
      <c r="D50" s="16"/>
      <c r="E50" s="16"/>
      <c r="F50" s="16"/>
      <c r="G50" s="16"/>
      <c r="H50" s="16"/>
      <c r="I50" s="16"/>
      <c r="J50" s="16"/>
    </row>
    <row r="51" spans="1:10" ht="24" customHeight="1">
      <c r="A51" s="83" t="s">
        <v>130</v>
      </c>
      <c r="B51" s="41" t="s">
        <v>140</v>
      </c>
      <c r="C51" s="42" t="s">
        <v>141</v>
      </c>
      <c r="D51" s="16"/>
      <c r="E51" s="16"/>
      <c r="F51" s="16"/>
      <c r="G51" s="16"/>
      <c r="H51" s="16"/>
      <c r="I51" s="16"/>
      <c r="J51" s="16"/>
    </row>
    <row r="52" spans="1:10" ht="27.75" customHeight="1" thickBot="1">
      <c r="A52" s="84" t="s">
        <v>133</v>
      </c>
      <c r="B52" s="53" t="s">
        <v>142</v>
      </c>
      <c r="C52" s="54" t="s">
        <v>143</v>
      </c>
      <c r="D52" s="16"/>
      <c r="E52" s="16"/>
      <c r="F52" s="16"/>
      <c r="G52" s="16"/>
      <c r="H52" s="16"/>
      <c r="I52" s="16"/>
      <c r="J52" s="16"/>
    </row>
  </sheetData>
  <mergeCells count="19">
    <mergeCell ref="A1:J3"/>
    <mergeCell ref="A5:C5"/>
    <mergeCell ref="A13:C13"/>
    <mergeCell ref="E13:J13"/>
    <mergeCell ref="E15:F16"/>
    <mergeCell ref="G15:J15"/>
    <mergeCell ref="B48:C48"/>
    <mergeCell ref="E17:E19"/>
    <mergeCell ref="E20:J20"/>
    <mergeCell ref="A21:C21"/>
    <mergeCell ref="E28:J28"/>
    <mergeCell ref="A29:C29"/>
    <mergeCell ref="E30:F31"/>
    <mergeCell ref="G30:J30"/>
    <mergeCell ref="E32:E35"/>
    <mergeCell ref="A36:C36"/>
    <mergeCell ref="E36:J36"/>
    <mergeCell ref="A38:C38"/>
    <mergeCell ref="A46:C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68" zoomScaleNormal="68" workbookViewId="0">
      <selection activeCell="G3" sqref="G3"/>
    </sheetView>
  </sheetViews>
  <sheetFormatPr baseColWidth="10" defaultColWidth="30.5703125" defaultRowHeight="12.75"/>
  <cols>
    <col min="1" max="1" width="4.42578125" style="15" customWidth="1"/>
    <col min="2" max="2" width="15.28515625" style="15" customWidth="1"/>
    <col min="3" max="3" width="23.140625" style="15" customWidth="1"/>
    <col min="4" max="4" width="17.85546875" style="15" customWidth="1"/>
    <col min="5" max="5" width="35" style="15" customWidth="1"/>
    <col min="6" max="6" width="21.7109375" style="15" customWidth="1"/>
    <col min="7" max="7" width="31.7109375" style="15" customWidth="1"/>
    <col min="8" max="8" width="18.7109375" style="15" customWidth="1"/>
    <col min="9" max="256" width="30.5703125" style="15"/>
    <col min="257" max="257" width="4.42578125" style="15" customWidth="1"/>
    <col min="258" max="258" width="15.28515625" style="15" customWidth="1"/>
    <col min="259" max="259" width="23.140625" style="15" customWidth="1"/>
    <col min="260" max="260" width="17.85546875" style="15" customWidth="1"/>
    <col min="261" max="261" width="35" style="15" customWidth="1"/>
    <col min="262" max="262" width="21.7109375" style="15" customWidth="1"/>
    <col min="263" max="263" width="31.7109375" style="15" customWidth="1"/>
    <col min="264" max="264" width="18.7109375" style="15" customWidth="1"/>
    <col min="265" max="512" width="30.5703125" style="15"/>
    <col min="513" max="513" width="4.42578125" style="15" customWidth="1"/>
    <col min="514" max="514" width="15.28515625" style="15" customWidth="1"/>
    <col min="515" max="515" width="23.140625" style="15" customWidth="1"/>
    <col min="516" max="516" width="17.85546875" style="15" customWidth="1"/>
    <col min="517" max="517" width="35" style="15" customWidth="1"/>
    <col min="518" max="518" width="21.7109375" style="15" customWidth="1"/>
    <col min="519" max="519" width="31.7109375" style="15" customWidth="1"/>
    <col min="520" max="520" width="18.7109375" style="15" customWidth="1"/>
    <col min="521" max="768" width="30.5703125" style="15"/>
    <col min="769" max="769" width="4.42578125" style="15" customWidth="1"/>
    <col min="770" max="770" width="15.28515625" style="15" customWidth="1"/>
    <col min="771" max="771" width="23.140625" style="15" customWidth="1"/>
    <col min="772" max="772" width="17.85546875" style="15" customWidth="1"/>
    <col min="773" max="773" width="35" style="15" customWidth="1"/>
    <col min="774" max="774" width="21.7109375" style="15" customWidth="1"/>
    <col min="775" max="775" width="31.7109375" style="15" customWidth="1"/>
    <col min="776" max="776" width="18.7109375" style="15" customWidth="1"/>
    <col min="777" max="1024" width="30.5703125" style="15"/>
    <col min="1025" max="1025" width="4.42578125" style="15" customWidth="1"/>
    <col min="1026" max="1026" width="15.28515625" style="15" customWidth="1"/>
    <col min="1027" max="1027" width="23.140625" style="15" customWidth="1"/>
    <col min="1028" max="1028" width="17.85546875" style="15" customWidth="1"/>
    <col min="1029" max="1029" width="35" style="15" customWidth="1"/>
    <col min="1030" max="1030" width="21.7109375" style="15" customWidth="1"/>
    <col min="1031" max="1031" width="31.7109375" style="15" customWidth="1"/>
    <col min="1032" max="1032" width="18.7109375" style="15" customWidth="1"/>
    <col min="1033" max="1280" width="30.5703125" style="15"/>
    <col min="1281" max="1281" width="4.42578125" style="15" customWidth="1"/>
    <col min="1282" max="1282" width="15.28515625" style="15" customWidth="1"/>
    <col min="1283" max="1283" width="23.140625" style="15" customWidth="1"/>
    <col min="1284" max="1284" width="17.85546875" style="15" customWidth="1"/>
    <col min="1285" max="1285" width="35" style="15" customWidth="1"/>
    <col min="1286" max="1286" width="21.7109375" style="15" customWidth="1"/>
    <col min="1287" max="1287" width="31.7109375" style="15" customWidth="1"/>
    <col min="1288" max="1288" width="18.7109375" style="15" customWidth="1"/>
    <col min="1289" max="1536" width="30.5703125" style="15"/>
    <col min="1537" max="1537" width="4.42578125" style="15" customWidth="1"/>
    <col min="1538" max="1538" width="15.28515625" style="15" customWidth="1"/>
    <col min="1539" max="1539" width="23.140625" style="15" customWidth="1"/>
    <col min="1540" max="1540" width="17.85546875" style="15" customWidth="1"/>
    <col min="1541" max="1541" width="35" style="15" customWidth="1"/>
    <col min="1542" max="1542" width="21.7109375" style="15" customWidth="1"/>
    <col min="1543" max="1543" width="31.7109375" style="15" customWidth="1"/>
    <col min="1544" max="1544" width="18.7109375" style="15" customWidth="1"/>
    <col min="1545" max="1792" width="30.5703125" style="15"/>
    <col min="1793" max="1793" width="4.42578125" style="15" customWidth="1"/>
    <col min="1794" max="1794" width="15.28515625" style="15" customWidth="1"/>
    <col min="1795" max="1795" width="23.140625" style="15" customWidth="1"/>
    <col min="1796" max="1796" width="17.85546875" style="15" customWidth="1"/>
    <col min="1797" max="1797" width="35" style="15" customWidth="1"/>
    <col min="1798" max="1798" width="21.7109375" style="15" customWidth="1"/>
    <col min="1799" max="1799" width="31.7109375" style="15" customWidth="1"/>
    <col min="1800" max="1800" width="18.7109375" style="15" customWidth="1"/>
    <col min="1801" max="2048" width="30.5703125" style="15"/>
    <col min="2049" max="2049" width="4.42578125" style="15" customWidth="1"/>
    <col min="2050" max="2050" width="15.28515625" style="15" customWidth="1"/>
    <col min="2051" max="2051" width="23.140625" style="15" customWidth="1"/>
    <col min="2052" max="2052" width="17.85546875" style="15" customWidth="1"/>
    <col min="2053" max="2053" width="35" style="15" customWidth="1"/>
    <col min="2054" max="2054" width="21.7109375" style="15" customWidth="1"/>
    <col min="2055" max="2055" width="31.7109375" style="15" customWidth="1"/>
    <col min="2056" max="2056" width="18.7109375" style="15" customWidth="1"/>
    <col min="2057" max="2304" width="30.5703125" style="15"/>
    <col min="2305" max="2305" width="4.42578125" style="15" customWidth="1"/>
    <col min="2306" max="2306" width="15.28515625" style="15" customWidth="1"/>
    <col min="2307" max="2307" width="23.140625" style="15" customWidth="1"/>
    <col min="2308" max="2308" width="17.85546875" style="15" customWidth="1"/>
    <col min="2309" max="2309" width="35" style="15" customWidth="1"/>
    <col min="2310" max="2310" width="21.7109375" style="15" customWidth="1"/>
    <col min="2311" max="2311" width="31.7109375" style="15" customWidth="1"/>
    <col min="2312" max="2312" width="18.7109375" style="15" customWidth="1"/>
    <col min="2313" max="2560" width="30.5703125" style="15"/>
    <col min="2561" max="2561" width="4.42578125" style="15" customWidth="1"/>
    <col min="2562" max="2562" width="15.28515625" style="15" customWidth="1"/>
    <col min="2563" max="2563" width="23.140625" style="15" customWidth="1"/>
    <col min="2564" max="2564" width="17.85546875" style="15" customWidth="1"/>
    <col min="2565" max="2565" width="35" style="15" customWidth="1"/>
    <col min="2566" max="2566" width="21.7109375" style="15" customWidth="1"/>
    <col min="2567" max="2567" width="31.7109375" style="15" customWidth="1"/>
    <col min="2568" max="2568" width="18.7109375" style="15" customWidth="1"/>
    <col min="2569" max="2816" width="30.5703125" style="15"/>
    <col min="2817" max="2817" width="4.42578125" style="15" customWidth="1"/>
    <col min="2818" max="2818" width="15.28515625" style="15" customWidth="1"/>
    <col min="2819" max="2819" width="23.140625" style="15" customWidth="1"/>
    <col min="2820" max="2820" width="17.85546875" style="15" customWidth="1"/>
    <col min="2821" max="2821" width="35" style="15" customWidth="1"/>
    <col min="2822" max="2822" width="21.7109375" style="15" customWidth="1"/>
    <col min="2823" max="2823" width="31.7109375" style="15" customWidth="1"/>
    <col min="2824" max="2824" width="18.7109375" style="15" customWidth="1"/>
    <col min="2825" max="3072" width="30.5703125" style="15"/>
    <col min="3073" max="3073" width="4.42578125" style="15" customWidth="1"/>
    <col min="3074" max="3074" width="15.28515625" style="15" customWidth="1"/>
    <col min="3075" max="3075" width="23.140625" style="15" customWidth="1"/>
    <col min="3076" max="3076" width="17.85546875" style="15" customWidth="1"/>
    <col min="3077" max="3077" width="35" style="15" customWidth="1"/>
    <col min="3078" max="3078" width="21.7109375" style="15" customWidth="1"/>
    <col min="3079" max="3079" width="31.7109375" style="15" customWidth="1"/>
    <col min="3080" max="3080" width="18.7109375" style="15" customWidth="1"/>
    <col min="3081" max="3328" width="30.5703125" style="15"/>
    <col min="3329" max="3329" width="4.42578125" style="15" customWidth="1"/>
    <col min="3330" max="3330" width="15.28515625" style="15" customWidth="1"/>
    <col min="3331" max="3331" width="23.140625" style="15" customWidth="1"/>
    <col min="3332" max="3332" width="17.85546875" style="15" customWidth="1"/>
    <col min="3333" max="3333" width="35" style="15" customWidth="1"/>
    <col min="3334" max="3334" width="21.7109375" style="15" customWidth="1"/>
    <col min="3335" max="3335" width="31.7109375" style="15" customWidth="1"/>
    <col min="3336" max="3336" width="18.7109375" style="15" customWidth="1"/>
    <col min="3337" max="3584" width="30.5703125" style="15"/>
    <col min="3585" max="3585" width="4.42578125" style="15" customWidth="1"/>
    <col min="3586" max="3586" width="15.28515625" style="15" customWidth="1"/>
    <col min="3587" max="3587" width="23.140625" style="15" customWidth="1"/>
    <col min="3588" max="3588" width="17.85546875" style="15" customWidth="1"/>
    <col min="3589" max="3589" width="35" style="15" customWidth="1"/>
    <col min="3590" max="3590" width="21.7109375" style="15" customWidth="1"/>
    <col min="3591" max="3591" width="31.7109375" style="15" customWidth="1"/>
    <col min="3592" max="3592" width="18.7109375" style="15" customWidth="1"/>
    <col min="3593" max="3840" width="30.5703125" style="15"/>
    <col min="3841" max="3841" width="4.42578125" style="15" customWidth="1"/>
    <col min="3842" max="3842" width="15.28515625" style="15" customWidth="1"/>
    <col min="3843" max="3843" width="23.140625" style="15" customWidth="1"/>
    <col min="3844" max="3844" width="17.85546875" style="15" customWidth="1"/>
    <col min="3845" max="3845" width="35" style="15" customWidth="1"/>
    <col min="3846" max="3846" width="21.7109375" style="15" customWidth="1"/>
    <col min="3847" max="3847" width="31.7109375" style="15" customWidth="1"/>
    <col min="3848" max="3848" width="18.7109375" style="15" customWidth="1"/>
    <col min="3849" max="4096" width="30.5703125" style="15"/>
    <col min="4097" max="4097" width="4.42578125" style="15" customWidth="1"/>
    <col min="4098" max="4098" width="15.28515625" style="15" customWidth="1"/>
    <col min="4099" max="4099" width="23.140625" style="15" customWidth="1"/>
    <col min="4100" max="4100" width="17.85546875" style="15" customWidth="1"/>
    <col min="4101" max="4101" width="35" style="15" customWidth="1"/>
    <col min="4102" max="4102" width="21.7109375" style="15" customWidth="1"/>
    <col min="4103" max="4103" width="31.7109375" style="15" customWidth="1"/>
    <col min="4104" max="4104" width="18.7109375" style="15" customWidth="1"/>
    <col min="4105" max="4352" width="30.5703125" style="15"/>
    <col min="4353" max="4353" width="4.42578125" style="15" customWidth="1"/>
    <col min="4354" max="4354" width="15.28515625" style="15" customWidth="1"/>
    <col min="4355" max="4355" width="23.140625" style="15" customWidth="1"/>
    <col min="4356" max="4356" width="17.85546875" style="15" customWidth="1"/>
    <col min="4357" max="4357" width="35" style="15" customWidth="1"/>
    <col min="4358" max="4358" width="21.7109375" style="15" customWidth="1"/>
    <col min="4359" max="4359" width="31.7109375" style="15" customWidth="1"/>
    <col min="4360" max="4360" width="18.7109375" style="15" customWidth="1"/>
    <col min="4361" max="4608" width="30.5703125" style="15"/>
    <col min="4609" max="4609" width="4.42578125" style="15" customWidth="1"/>
    <col min="4610" max="4610" width="15.28515625" style="15" customWidth="1"/>
    <col min="4611" max="4611" width="23.140625" style="15" customWidth="1"/>
    <col min="4612" max="4612" width="17.85546875" style="15" customWidth="1"/>
    <col min="4613" max="4613" width="35" style="15" customWidth="1"/>
    <col min="4614" max="4614" width="21.7109375" style="15" customWidth="1"/>
    <col min="4615" max="4615" width="31.7109375" style="15" customWidth="1"/>
    <col min="4616" max="4616" width="18.7109375" style="15" customWidth="1"/>
    <col min="4617" max="4864" width="30.5703125" style="15"/>
    <col min="4865" max="4865" width="4.42578125" style="15" customWidth="1"/>
    <col min="4866" max="4866" width="15.28515625" style="15" customWidth="1"/>
    <col min="4867" max="4867" width="23.140625" style="15" customWidth="1"/>
    <col min="4868" max="4868" width="17.85546875" style="15" customWidth="1"/>
    <col min="4869" max="4869" width="35" style="15" customWidth="1"/>
    <col min="4870" max="4870" width="21.7109375" style="15" customWidth="1"/>
    <col min="4871" max="4871" width="31.7109375" style="15" customWidth="1"/>
    <col min="4872" max="4872" width="18.7109375" style="15" customWidth="1"/>
    <col min="4873" max="5120" width="30.5703125" style="15"/>
    <col min="5121" max="5121" width="4.42578125" style="15" customWidth="1"/>
    <col min="5122" max="5122" width="15.28515625" style="15" customWidth="1"/>
    <col min="5123" max="5123" width="23.140625" style="15" customWidth="1"/>
    <col min="5124" max="5124" width="17.85546875" style="15" customWidth="1"/>
    <col min="5125" max="5125" width="35" style="15" customWidth="1"/>
    <col min="5126" max="5126" width="21.7109375" style="15" customWidth="1"/>
    <col min="5127" max="5127" width="31.7109375" style="15" customWidth="1"/>
    <col min="5128" max="5128" width="18.7109375" style="15" customWidth="1"/>
    <col min="5129" max="5376" width="30.5703125" style="15"/>
    <col min="5377" max="5377" width="4.42578125" style="15" customWidth="1"/>
    <col min="5378" max="5378" width="15.28515625" style="15" customWidth="1"/>
    <col min="5379" max="5379" width="23.140625" style="15" customWidth="1"/>
    <col min="5380" max="5380" width="17.85546875" style="15" customWidth="1"/>
    <col min="5381" max="5381" width="35" style="15" customWidth="1"/>
    <col min="5382" max="5382" width="21.7109375" style="15" customWidth="1"/>
    <col min="5383" max="5383" width="31.7109375" style="15" customWidth="1"/>
    <col min="5384" max="5384" width="18.7109375" style="15" customWidth="1"/>
    <col min="5385" max="5632" width="30.5703125" style="15"/>
    <col min="5633" max="5633" width="4.42578125" style="15" customWidth="1"/>
    <col min="5634" max="5634" width="15.28515625" style="15" customWidth="1"/>
    <col min="5635" max="5635" width="23.140625" style="15" customWidth="1"/>
    <col min="5636" max="5636" width="17.85546875" style="15" customWidth="1"/>
    <col min="5637" max="5637" width="35" style="15" customWidth="1"/>
    <col min="5638" max="5638" width="21.7109375" style="15" customWidth="1"/>
    <col min="5639" max="5639" width="31.7109375" style="15" customWidth="1"/>
    <col min="5640" max="5640" width="18.7109375" style="15" customWidth="1"/>
    <col min="5641" max="5888" width="30.5703125" style="15"/>
    <col min="5889" max="5889" width="4.42578125" style="15" customWidth="1"/>
    <col min="5890" max="5890" width="15.28515625" style="15" customWidth="1"/>
    <col min="5891" max="5891" width="23.140625" style="15" customWidth="1"/>
    <col min="5892" max="5892" width="17.85546875" style="15" customWidth="1"/>
    <col min="5893" max="5893" width="35" style="15" customWidth="1"/>
    <col min="5894" max="5894" width="21.7109375" style="15" customWidth="1"/>
    <col min="5895" max="5895" width="31.7109375" style="15" customWidth="1"/>
    <col min="5896" max="5896" width="18.7109375" style="15" customWidth="1"/>
    <col min="5897" max="6144" width="30.5703125" style="15"/>
    <col min="6145" max="6145" width="4.42578125" style="15" customWidth="1"/>
    <col min="6146" max="6146" width="15.28515625" style="15" customWidth="1"/>
    <col min="6147" max="6147" width="23.140625" style="15" customWidth="1"/>
    <col min="6148" max="6148" width="17.85546875" style="15" customWidth="1"/>
    <col min="6149" max="6149" width="35" style="15" customWidth="1"/>
    <col min="6150" max="6150" width="21.7109375" style="15" customWidth="1"/>
    <col min="6151" max="6151" width="31.7109375" style="15" customWidth="1"/>
    <col min="6152" max="6152" width="18.7109375" style="15" customWidth="1"/>
    <col min="6153" max="6400" width="30.5703125" style="15"/>
    <col min="6401" max="6401" width="4.42578125" style="15" customWidth="1"/>
    <col min="6402" max="6402" width="15.28515625" style="15" customWidth="1"/>
    <col min="6403" max="6403" width="23.140625" style="15" customWidth="1"/>
    <col min="6404" max="6404" width="17.85546875" style="15" customWidth="1"/>
    <col min="6405" max="6405" width="35" style="15" customWidth="1"/>
    <col min="6406" max="6406" width="21.7109375" style="15" customWidth="1"/>
    <col min="6407" max="6407" width="31.7109375" style="15" customWidth="1"/>
    <col min="6408" max="6408" width="18.7109375" style="15" customWidth="1"/>
    <col min="6409" max="6656" width="30.5703125" style="15"/>
    <col min="6657" max="6657" width="4.42578125" style="15" customWidth="1"/>
    <col min="6658" max="6658" width="15.28515625" style="15" customWidth="1"/>
    <col min="6659" max="6659" width="23.140625" style="15" customWidth="1"/>
    <col min="6660" max="6660" width="17.85546875" style="15" customWidth="1"/>
    <col min="6661" max="6661" width="35" style="15" customWidth="1"/>
    <col min="6662" max="6662" width="21.7109375" style="15" customWidth="1"/>
    <col min="6663" max="6663" width="31.7109375" style="15" customWidth="1"/>
    <col min="6664" max="6664" width="18.7109375" style="15" customWidth="1"/>
    <col min="6665" max="6912" width="30.5703125" style="15"/>
    <col min="6913" max="6913" width="4.42578125" style="15" customWidth="1"/>
    <col min="6914" max="6914" width="15.28515625" style="15" customWidth="1"/>
    <col min="6915" max="6915" width="23.140625" style="15" customWidth="1"/>
    <col min="6916" max="6916" width="17.85546875" style="15" customWidth="1"/>
    <col min="6917" max="6917" width="35" style="15" customWidth="1"/>
    <col min="6918" max="6918" width="21.7109375" style="15" customWidth="1"/>
    <col min="6919" max="6919" width="31.7109375" style="15" customWidth="1"/>
    <col min="6920" max="6920" width="18.7109375" style="15" customWidth="1"/>
    <col min="6921" max="7168" width="30.5703125" style="15"/>
    <col min="7169" max="7169" width="4.42578125" style="15" customWidth="1"/>
    <col min="7170" max="7170" width="15.28515625" style="15" customWidth="1"/>
    <col min="7171" max="7171" width="23.140625" style="15" customWidth="1"/>
    <col min="7172" max="7172" width="17.85546875" style="15" customWidth="1"/>
    <col min="7173" max="7173" width="35" style="15" customWidth="1"/>
    <col min="7174" max="7174" width="21.7109375" style="15" customWidth="1"/>
    <col min="7175" max="7175" width="31.7109375" style="15" customWidth="1"/>
    <col min="7176" max="7176" width="18.7109375" style="15" customWidth="1"/>
    <col min="7177" max="7424" width="30.5703125" style="15"/>
    <col min="7425" max="7425" width="4.42578125" style="15" customWidth="1"/>
    <col min="7426" max="7426" width="15.28515625" style="15" customWidth="1"/>
    <col min="7427" max="7427" width="23.140625" style="15" customWidth="1"/>
    <col min="7428" max="7428" width="17.85546875" style="15" customWidth="1"/>
    <col min="7429" max="7429" width="35" style="15" customWidth="1"/>
    <col min="7430" max="7430" width="21.7109375" style="15" customWidth="1"/>
    <col min="7431" max="7431" width="31.7109375" style="15" customWidth="1"/>
    <col min="7432" max="7432" width="18.7109375" style="15" customWidth="1"/>
    <col min="7433" max="7680" width="30.5703125" style="15"/>
    <col min="7681" max="7681" width="4.42578125" style="15" customWidth="1"/>
    <col min="7682" max="7682" width="15.28515625" style="15" customWidth="1"/>
    <col min="7683" max="7683" width="23.140625" style="15" customWidth="1"/>
    <col min="7684" max="7684" width="17.85546875" style="15" customWidth="1"/>
    <col min="7685" max="7685" width="35" style="15" customWidth="1"/>
    <col min="7686" max="7686" width="21.7109375" style="15" customWidth="1"/>
    <col min="7687" max="7687" width="31.7109375" style="15" customWidth="1"/>
    <col min="7688" max="7688" width="18.7109375" style="15" customWidth="1"/>
    <col min="7689" max="7936" width="30.5703125" style="15"/>
    <col min="7937" max="7937" width="4.42578125" style="15" customWidth="1"/>
    <col min="7938" max="7938" width="15.28515625" style="15" customWidth="1"/>
    <col min="7939" max="7939" width="23.140625" style="15" customWidth="1"/>
    <col min="7940" max="7940" width="17.85546875" style="15" customWidth="1"/>
    <col min="7941" max="7941" width="35" style="15" customWidth="1"/>
    <col min="7942" max="7942" width="21.7109375" style="15" customWidth="1"/>
    <col min="7943" max="7943" width="31.7109375" style="15" customWidth="1"/>
    <col min="7944" max="7944" width="18.7109375" style="15" customWidth="1"/>
    <col min="7945" max="8192" width="30.5703125" style="15"/>
    <col min="8193" max="8193" width="4.42578125" style="15" customWidth="1"/>
    <col min="8194" max="8194" width="15.28515625" style="15" customWidth="1"/>
    <col min="8195" max="8195" width="23.140625" style="15" customWidth="1"/>
    <col min="8196" max="8196" width="17.85546875" style="15" customWidth="1"/>
    <col min="8197" max="8197" width="35" style="15" customWidth="1"/>
    <col min="8198" max="8198" width="21.7109375" style="15" customWidth="1"/>
    <col min="8199" max="8199" width="31.7109375" style="15" customWidth="1"/>
    <col min="8200" max="8200" width="18.7109375" style="15" customWidth="1"/>
    <col min="8201" max="8448" width="30.5703125" style="15"/>
    <col min="8449" max="8449" width="4.42578125" style="15" customWidth="1"/>
    <col min="8450" max="8450" width="15.28515625" style="15" customWidth="1"/>
    <col min="8451" max="8451" width="23.140625" style="15" customWidth="1"/>
    <col min="8452" max="8452" width="17.85546875" style="15" customWidth="1"/>
    <col min="8453" max="8453" width="35" style="15" customWidth="1"/>
    <col min="8454" max="8454" width="21.7109375" style="15" customWidth="1"/>
    <col min="8455" max="8455" width="31.7109375" style="15" customWidth="1"/>
    <col min="8456" max="8456" width="18.7109375" style="15" customWidth="1"/>
    <col min="8457" max="8704" width="30.5703125" style="15"/>
    <col min="8705" max="8705" width="4.42578125" style="15" customWidth="1"/>
    <col min="8706" max="8706" width="15.28515625" style="15" customWidth="1"/>
    <col min="8707" max="8707" width="23.140625" style="15" customWidth="1"/>
    <col min="8708" max="8708" width="17.85546875" style="15" customWidth="1"/>
    <col min="8709" max="8709" width="35" style="15" customWidth="1"/>
    <col min="8710" max="8710" width="21.7109375" style="15" customWidth="1"/>
    <col min="8711" max="8711" width="31.7109375" style="15" customWidth="1"/>
    <col min="8712" max="8712" width="18.7109375" style="15" customWidth="1"/>
    <col min="8713" max="8960" width="30.5703125" style="15"/>
    <col min="8961" max="8961" width="4.42578125" style="15" customWidth="1"/>
    <col min="8962" max="8962" width="15.28515625" style="15" customWidth="1"/>
    <col min="8963" max="8963" width="23.140625" style="15" customWidth="1"/>
    <col min="8964" max="8964" width="17.85546875" style="15" customWidth="1"/>
    <col min="8965" max="8965" width="35" style="15" customWidth="1"/>
    <col min="8966" max="8966" width="21.7109375" style="15" customWidth="1"/>
    <col min="8967" max="8967" width="31.7109375" style="15" customWidth="1"/>
    <col min="8968" max="8968" width="18.7109375" style="15" customWidth="1"/>
    <col min="8969" max="9216" width="30.5703125" style="15"/>
    <col min="9217" max="9217" width="4.42578125" style="15" customWidth="1"/>
    <col min="9218" max="9218" width="15.28515625" style="15" customWidth="1"/>
    <col min="9219" max="9219" width="23.140625" style="15" customWidth="1"/>
    <col min="9220" max="9220" width="17.85546875" style="15" customWidth="1"/>
    <col min="9221" max="9221" width="35" style="15" customWidth="1"/>
    <col min="9222" max="9222" width="21.7109375" style="15" customWidth="1"/>
    <col min="9223" max="9223" width="31.7109375" style="15" customWidth="1"/>
    <col min="9224" max="9224" width="18.7109375" style="15" customWidth="1"/>
    <col min="9225" max="9472" width="30.5703125" style="15"/>
    <col min="9473" max="9473" width="4.42578125" style="15" customWidth="1"/>
    <col min="9474" max="9474" width="15.28515625" style="15" customWidth="1"/>
    <col min="9475" max="9475" width="23.140625" style="15" customWidth="1"/>
    <col min="9476" max="9476" width="17.85546875" style="15" customWidth="1"/>
    <col min="9477" max="9477" width="35" style="15" customWidth="1"/>
    <col min="9478" max="9478" width="21.7109375" style="15" customWidth="1"/>
    <col min="9479" max="9479" width="31.7109375" style="15" customWidth="1"/>
    <col min="9480" max="9480" width="18.7109375" style="15" customWidth="1"/>
    <col min="9481" max="9728" width="30.5703125" style="15"/>
    <col min="9729" max="9729" width="4.42578125" style="15" customWidth="1"/>
    <col min="9730" max="9730" width="15.28515625" style="15" customWidth="1"/>
    <col min="9731" max="9731" width="23.140625" style="15" customWidth="1"/>
    <col min="9732" max="9732" width="17.85546875" style="15" customWidth="1"/>
    <col min="9733" max="9733" width="35" style="15" customWidth="1"/>
    <col min="9734" max="9734" width="21.7109375" style="15" customWidth="1"/>
    <col min="9735" max="9735" width="31.7109375" style="15" customWidth="1"/>
    <col min="9736" max="9736" width="18.7109375" style="15" customWidth="1"/>
    <col min="9737" max="9984" width="30.5703125" style="15"/>
    <col min="9985" max="9985" width="4.42578125" style="15" customWidth="1"/>
    <col min="9986" max="9986" width="15.28515625" style="15" customWidth="1"/>
    <col min="9987" max="9987" width="23.140625" style="15" customWidth="1"/>
    <col min="9988" max="9988" width="17.85546875" style="15" customWidth="1"/>
    <col min="9989" max="9989" width="35" style="15" customWidth="1"/>
    <col min="9990" max="9990" width="21.7109375" style="15" customWidth="1"/>
    <col min="9991" max="9991" width="31.7109375" style="15" customWidth="1"/>
    <col min="9992" max="9992" width="18.7109375" style="15" customWidth="1"/>
    <col min="9993" max="10240" width="30.5703125" style="15"/>
    <col min="10241" max="10241" width="4.42578125" style="15" customWidth="1"/>
    <col min="10242" max="10242" width="15.28515625" style="15" customWidth="1"/>
    <col min="10243" max="10243" width="23.140625" style="15" customWidth="1"/>
    <col min="10244" max="10244" width="17.85546875" style="15" customWidth="1"/>
    <col min="10245" max="10245" width="35" style="15" customWidth="1"/>
    <col min="10246" max="10246" width="21.7109375" style="15" customWidth="1"/>
    <col min="10247" max="10247" width="31.7109375" style="15" customWidth="1"/>
    <col min="10248" max="10248" width="18.7109375" style="15" customWidth="1"/>
    <col min="10249" max="10496" width="30.5703125" style="15"/>
    <col min="10497" max="10497" width="4.42578125" style="15" customWidth="1"/>
    <col min="10498" max="10498" width="15.28515625" style="15" customWidth="1"/>
    <col min="10499" max="10499" width="23.140625" style="15" customWidth="1"/>
    <col min="10500" max="10500" width="17.85546875" style="15" customWidth="1"/>
    <col min="10501" max="10501" width="35" style="15" customWidth="1"/>
    <col min="10502" max="10502" width="21.7109375" style="15" customWidth="1"/>
    <col min="10503" max="10503" width="31.7109375" style="15" customWidth="1"/>
    <col min="10504" max="10504" width="18.7109375" style="15" customWidth="1"/>
    <col min="10505" max="10752" width="30.5703125" style="15"/>
    <col min="10753" max="10753" width="4.42578125" style="15" customWidth="1"/>
    <col min="10754" max="10754" width="15.28515625" style="15" customWidth="1"/>
    <col min="10755" max="10755" width="23.140625" style="15" customWidth="1"/>
    <col min="10756" max="10756" width="17.85546875" style="15" customWidth="1"/>
    <col min="10757" max="10757" width="35" style="15" customWidth="1"/>
    <col min="10758" max="10758" width="21.7109375" style="15" customWidth="1"/>
    <col min="10759" max="10759" width="31.7109375" style="15" customWidth="1"/>
    <col min="10760" max="10760" width="18.7109375" style="15" customWidth="1"/>
    <col min="10761" max="11008" width="30.5703125" style="15"/>
    <col min="11009" max="11009" width="4.42578125" style="15" customWidth="1"/>
    <col min="11010" max="11010" width="15.28515625" style="15" customWidth="1"/>
    <col min="11011" max="11011" width="23.140625" style="15" customWidth="1"/>
    <col min="11012" max="11012" width="17.85546875" style="15" customWidth="1"/>
    <col min="11013" max="11013" width="35" style="15" customWidth="1"/>
    <col min="11014" max="11014" width="21.7109375" style="15" customWidth="1"/>
    <col min="11015" max="11015" width="31.7109375" style="15" customWidth="1"/>
    <col min="11016" max="11016" width="18.7109375" style="15" customWidth="1"/>
    <col min="11017" max="11264" width="30.5703125" style="15"/>
    <col min="11265" max="11265" width="4.42578125" style="15" customWidth="1"/>
    <col min="11266" max="11266" width="15.28515625" style="15" customWidth="1"/>
    <col min="11267" max="11267" width="23.140625" style="15" customWidth="1"/>
    <col min="11268" max="11268" width="17.85546875" style="15" customWidth="1"/>
    <col min="11269" max="11269" width="35" style="15" customWidth="1"/>
    <col min="11270" max="11270" width="21.7109375" style="15" customWidth="1"/>
    <col min="11271" max="11271" width="31.7109375" style="15" customWidth="1"/>
    <col min="11272" max="11272" width="18.7109375" style="15" customWidth="1"/>
    <col min="11273" max="11520" width="30.5703125" style="15"/>
    <col min="11521" max="11521" width="4.42578125" style="15" customWidth="1"/>
    <col min="11522" max="11522" width="15.28515625" style="15" customWidth="1"/>
    <col min="11523" max="11523" width="23.140625" style="15" customWidth="1"/>
    <col min="11524" max="11524" width="17.85546875" style="15" customWidth="1"/>
    <col min="11525" max="11525" width="35" style="15" customWidth="1"/>
    <col min="11526" max="11526" width="21.7109375" style="15" customWidth="1"/>
    <col min="11527" max="11527" width="31.7109375" style="15" customWidth="1"/>
    <col min="11528" max="11528" width="18.7109375" style="15" customWidth="1"/>
    <col min="11529" max="11776" width="30.5703125" style="15"/>
    <col min="11777" max="11777" width="4.42578125" style="15" customWidth="1"/>
    <col min="11778" max="11778" width="15.28515625" style="15" customWidth="1"/>
    <col min="11779" max="11779" width="23.140625" style="15" customWidth="1"/>
    <col min="11780" max="11780" width="17.85546875" style="15" customWidth="1"/>
    <col min="11781" max="11781" width="35" style="15" customWidth="1"/>
    <col min="11782" max="11782" width="21.7109375" style="15" customWidth="1"/>
    <col min="11783" max="11783" width="31.7109375" style="15" customWidth="1"/>
    <col min="11784" max="11784" width="18.7109375" style="15" customWidth="1"/>
    <col min="11785" max="12032" width="30.5703125" style="15"/>
    <col min="12033" max="12033" width="4.42578125" style="15" customWidth="1"/>
    <col min="12034" max="12034" width="15.28515625" style="15" customWidth="1"/>
    <col min="12035" max="12035" width="23.140625" style="15" customWidth="1"/>
    <col min="12036" max="12036" width="17.85546875" style="15" customWidth="1"/>
    <col min="12037" max="12037" width="35" style="15" customWidth="1"/>
    <col min="12038" max="12038" width="21.7109375" style="15" customWidth="1"/>
    <col min="12039" max="12039" width="31.7109375" style="15" customWidth="1"/>
    <col min="12040" max="12040" width="18.7109375" style="15" customWidth="1"/>
    <col min="12041" max="12288" width="30.5703125" style="15"/>
    <col min="12289" max="12289" width="4.42578125" style="15" customWidth="1"/>
    <col min="12290" max="12290" width="15.28515625" style="15" customWidth="1"/>
    <col min="12291" max="12291" width="23.140625" style="15" customWidth="1"/>
    <col min="12292" max="12292" width="17.85546875" style="15" customWidth="1"/>
    <col min="12293" max="12293" width="35" style="15" customWidth="1"/>
    <col min="12294" max="12294" width="21.7109375" style="15" customWidth="1"/>
    <col min="12295" max="12295" width="31.7109375" style="15" customWidth="1"/>
    <col min="12296" max="12296" width="18.7109375" style="15" customWidth="1"/>
    <col min="12297" max="12544" width="30.5703125" style="15"/>
    <col min="12545" max="12545" width="4.42578125" style="15" customWidth="1"/>
    <col min="12546" max="12546" width="15.28515625" style="15" customWidth="1"/>
    <col min="12547" max="12547" width="23.140625" style="15" customWidth="1"/>
    <col min="12548" max="12548" width="17.85546875" style="15" customWidth="1"/>
    <col min="12549" max="12549" width="35" style="15" customWidth="1"/>
    <col min="12550" max="12550" width="21.7109375" style="15" customWidth="1"/>
    <col min="12551" max="12551" width="31.7109375" style="15" customWidth="1"/>
    <col min="12552" max="12552" width="18.7109375" style="15" customWidth="1"/>
    <col min="12553" max="12800" width="30.5703125" style="15"/>
    <col min="12801" max="12801" width="4.42578125" style="15" customWidth="1"/>
    <col min="12802" max="12802" width="15.28515625" style="15" customWidth="1"/>
    <col min="12803" max="12803" width="23.140625" style="15" customWidth="1"/>
    <col min="12804" max="12804" width="17.85546875" style="15" customWidth="1"/>
    <col min="12805" max="12805" width="35" style="15" customWidth="1"/>
    <col min="12806" max="12806" width="21.7109375" style="15" customWidth="1"/>
    <col min="12807" max="12807" width="31.7109375" style="15" customWidth="1"/>
    <col min="12808" max="12808" width="18.7109375" style="15" customWidth="1"/>
    <col min="12809" max="13056" width="30.5703125" style="15"/>
    <col min="13057" max="13057" width="4.42578125" style="15" customWidth="1"/>
    <col min="13058" max="13058" width="15.28515625" style="15" customWidth="1"/>
    <col min="13059" max="13059" width="23.140625" style="15" customWidth="1"/>
    <col min="13060" max="13060" width="17.85546875" style="15" customWidth="1"/>
    <col min="13061" max="13061" width="35" style="15" customWidth="1"/>
    <col min="13062" max="13062" width="21.7109375" style="15" customWidth="1"/>
    <col min="13063" max="13063" width="31.7109375" style="15" customWidth="1"/>
    <col min="13064" max="13064" width="18.7109375" style="15" customWidth="1"/>
    <col min="13065" max="13312" width="30.5703125" style="15"/>
    <col min="13313" max="13313" width="4.42578125" style="15" customWidth="1"/>
    <col min="13314" max="13314" width="15.28515625" style="15" customWidth="1"/>
    <col min="13315" max="13315" width="23.140625" style="15" customWidth="1"/>
    <col min="13316" max="13316" width="17.85546875" style="15" customWidth="1"/>
    <col min="13317" max="13317" width="35" style="15" customWidth="1"/>
    <col min="13318" max="13318" width="21.7109375" style="15" customWidth="1"/>
    <col min="13319" max="13319" width="31.7109375" style="15" customWidth="1"/>
    <col min="13320" max="13320" width="18.7109375" style="15" customWidth="1"/>
    <col min="13321" max="13568" width="30.5703125" style="15"/>
    <col min="13569" max="13569" width="4.42578125" style="15" customWidth="1"/>
    <col min="13570" max="13570" width="15.28515625" style="15" customWidth="1"/>
    <col min="13571" max="13571" width="23.140625" style="15" customWidth="1"/>
    <col min="13572" max="13572" width="17.85546875" style="15" customWidth="1"/>
    <col min="13573" max="13573" width="35" style="15" customWidth="1"/>
    <col min="13574" max="13574" width="21.7109375" style="15" customWidth="1"/>
    <col min="13575" max="13575" width="31.7109375" style="15" customWidth="1"/>
    <col min="13576" max="13576" width="18.7109375" style="15" customWidth="1"/>
    <col min="13577" max="13824" width="30.5703125" style="15"/>
    <col min="13825" max="13825" width="4.42578125" style="15" customWidth="1"/>
    <col min="13826" max="13826" width="15.28515625" style="15" customWidth="1"/>
    <col min="13827" max="13827" width="23.140625" style="15" customWidth="1"/>
    <col min="13828" max="13828" width="17.85546875" style="15" customWidth="1"/>
    <col min="13829" max="13829" width="35" style="15" customWidth="1"/>
    <col min="13830" max="13830" width="21.7109375" style="15" customWidth="1"/>
    <col min="13831" max="13831" width="31.7109375" style="15" customWidth="1"/>
    <col min="13832" max="13832" width="18.7109375" style="15" customWidth="1"/>
    <col min="13833" max="14080" width="30.5703125" style="15"/>
    <col min="14081" max="14081" width="4.42578125" style="15" customWidth="1"/>
    <col min="14082" max="14082" width="15.28515625" style="15" customWidth="1"/>
    <col min="14083" max="14083" width="23.140625" style="15" customWidth="1"/>
    <col min="14084" max="14084" width="17.85546875" style="15" customWidth="1"/>
    <col min="14085" max="14085" width="35" style="15" customWidth="1"/>
    <col min="14086" max="14086" width="21.7109375" style="15" customWidth="1"/>
    <col min="14087" max="14087" width="31.7109375" style="15" customWidth="1"/>
    <col min="14088" max="14088" width="18.7109375" style="15" customWidth="1"/>
    <col min="14089" max="14336" width="30.5703125" style="15"/>
    <col min="14337" max="14337" width="4.42578125" style="15" customWidth="1"/>
    <col min="14338" max="14338" width="15.28515625" style="15" customWidth="1"/>
    <col min="14339" max="14339" width="23.140625" style="15" customWidth="1"/>
    <col min="14340" max="14340" width="17.85546875" style="15" customWidth="1"/>
    <col min="14341" max="14341" width="35" style="15" customWidth="1"/>
    <col min="14342" max="14342" width="21.7109375" style="15" customWidth="1"/>
    <col min="14343" max="14343" width="31.7109375" style="15" customWidth="1"/>
    <col min="14344" max="14344" width="18.7109375" style="15" customWidth="1"/>
    <col min="14345" max="14592" width="30.5703125" style="15"/>
    <col min="14593" max="14593" width="4.42578125" style="15" customWidth="1"/>
    <col min="14594" max="14594" width="15.28515625" style="15" customWidth="1"/>
    <col min="14595" max="14595" width="23.140625" style="15" customWidth="1"/>
    <col min="14596" max="14596" width="17.85546875" style="15" customWidth="1"/>
    <col min="14597" max="14597" width="35" style="15" customWidth="1"/>
    <col min="14598" max="14598" width="21.7109375" style="15" customWidth="1"/>
    <col min="14599" max="14599" width="31.7109375" style="15" customWidth="1"/>
    <col min="14600" max="14600" width="18.7109375" style="15" customWidth="1"/>
    <col min="14601" max="14848" width="30.5703125" style="15"/>
    <col min="14849" max="14849" width="4.42578125" style="15" customWidth="1"/>
    <col min="14850" max="14850" width="15.28515625" style="15" customWidth="1"/>
    <col min="14851" max="14851" width="23.140625" style="15" customWidth="1"/>
    <col min="14852" max="14852" width="17.85546875" style="15" customWidth="1"/>
    <col min="14853" max="14853" width="35" style="15" customWidth="1"/>
    <col min="14854" max="14854" width="21.7109375" style="15" customWidth="1"/>
    <col min="14855" max="14855" width="31.7109375" style="15" customWidth="1"/>
    <col min="14856" max="14856" width="18.7109375" style="15" customWidth="1"/>
    <col min="14857" max="15104" width="30.5703125" style="15"/>
    <col min="15105" max="15105" width="4.42578125" style="15" customWidth="1"/>
    <col min="15106" max="15106" width="15.28515625" style="15" customWidth="1"/>
    <col min="15107" max="15107" width="23.140625" style="15" customWidth="1"/>
    <col min="15108" max="15108" width="17.85546875" style="15" customWidth="1"/>
    <col min="15109" max="15109" width="35" style="15" customWidth="1"/>
    <col min="15110" max="15110" width="21.7109375" style="15" customWidth="1"/>
    <col min="15111" max="15111" width="31.7109375" style="15" customWidth="1"/>
    <col min="15112" max="15112" width="18.7109375" style="15" customWidth="1"/>
    <col min="15113" max="15360" width="30.5703125" style="15"/>
    <col min="15361" max="15361" width="4.42578125" style="15" customWidth="1"/>
    <col min="15362" max="15362" width="15.28515625" style="15" customWidth="1"/>
    <col min="15363" max="15363" width="23.140625" style="15" customWidth="1"/>
    <col min="15364" max="15364" width="17.85546875" style="15" customWidth="1"/>
    <col min="15365" max="15365" width="35" style="15" customWidth="1"/>
    <col min="15366" max="15366" width="21.7109375" style="15" customWidth="1"/>
    <col min="15367" max="15367" width="31.7109375" style="15" customWidth="1"/>
    <col min="15368" max="15368" width="18.7109375" style="15" customWidth="1"/>
    <col min="15369" max="15616" width="30.5703125" style="15"/>
    <col min="15617" max="15617" width="4.42578125" style="15" customWidth="1"/>
    <col min="15618" max="15618" width="15.28515625" style="15" customWidth="1"/>
    <col min="15619" max="15619" width="23.140625" style="15" customWidth="1"/>
    <col min="15620" max="15620" width="17.85546875" style="15" customWidth="1"/>
    <col min="15621" max="15621" width="35" style="15" customWidth="1"/>
    <col min="15622" max="15622" width="21.7109375" style="15" customWidth="1"/>
    <col min="15623" max="15623" width="31.7109375" style="15" customWidth="1"/>
    <col min="15624" max="15624" width="18.7109375" style="15" customWidth="1"/>
    <col min="15625" max="15872" width="30.5703125" style="15"/>
    <col min="15873" max="15873" width="4.42578125" style="15" customWidth="1"/>
    <col min="15874" max="15874" width="15.28515625" style="15" customWidth="1"/>
    <col min="15875" max="15875" width="23.140625" style="15" customWidth="1"/>
    <col min="15876" max="15876" width="17.85546875" style="15" customWidth="1"/>
    <col min="15877" max="15877" width="35" style="15" customWidth="1"/>
    <col min="15878" max="15878" width="21.7109375" style="15" customWidth="1"/>
    <col min="15879" max="15879" width="31.7109375" style="15" customWidth="1"/>
    <col min="15880" max="15880" width="18.7109375" style="15" customWidth="1"/>
    <col min="15881" max="16128" width="30.5703125" style="15"/>
    <col min="16129" max="16129" width="4.42578125" style="15" customWidth="1"/>
    <col min="16130" max="16130" width="15.28515625" style="15" customWidth="1"/>
    <col min="16131" max="16131" width="23.140625" style="15" customWidth="1"/>
    <col min="16132" max="16132" width="17.85546875" style="15" customWidth="1"/>
    <col min="16133" max="16133" width="35" style="15" customWidth="1"/>
    <col min="16134" max="16134" width="21.7109375" style="15" customWidth="1"/>
    <col min="16135" max="16135" width="31.7109375" style="15" customWidth="1"/>
    <col min="16136" max="16136" width="18.7109375" style="15" customWidth="1"/>
    <col min="16137" max="16384" width="30.5703125" style="15"/>
  </cols>
  <sheetData>
    <row r="1" spans="1:8" ht="17.25" customHeight="1" thickTop="1" thickBot="1">
      <c r="A1" s="252" t="s">
        <v>144</v>
      </c>
      <c r="B1" s="253" t="s">
        <v>145</v>
      </c>
      <c r="C1" s="253"/>
      <c r="D1" s="253"/>
      <c r="E1" s="253"/>
      <c r="F1" s="253"/>
      <c r="G1" s="253"/>
      <c r="H1" s="253"/>
    </row>
    <row r="2" spans="1:8" ht="18.75" customHeight="1" thickTop="1" thickBot="1">
      <c r="A2" s="252"/>
      <c r="B2" s="253" t="s">
        <v>146</v>
      </c>
      <c r="C2" s="253"/>
      <c r="D2" s="253"/>
      <c r="E2" s="253"/>
      <c r="F2" s="253"/>
      <c r="G2" s="253"/>
      <c r="H2" s="253"/>
    </row>
    <row r="3" spans="1:8" ht="34.5" customHeight="1" thickTop="1" thickBot="1">
      <c r="A3" s="252"/>
      <c r="B3" s="86" t="s">
        <v>147</v>
      </c>
      <c r="C3" s="86" t="s">
        <v>148</v>
      </c>
      <c r="D3" s="86" t="s">
        <v>149</v>
      </c>
      <c r="E3" s="86" t="s">
        <v>150</v>
      </c>
      <c r="F3" s="86" t="s">
        <v>151</v>
      </c>
      <c r="G3" s="86" t="s">
        <v>152</v>
      </c>
      <c r="H3" s="86" t="s">
        <v>153</v>
      </c>
    </row>
    <row r="4" spans="1:8" ht="77.25" customHeight="1" thickTop="1" thickBot="1">
      <c r="A4" s="252"/>
      <c r="B4" s="87" t="s">
        <v>154</v>
      </c>
      <c r="C4" s="88" t="s">
        <v>155</v>
      </c>
      <c r="D4" s="88" t="s">
        <v>156</v>
      </c>
      <c r="E4" s="88" t="s">
        <v>157</v>
      </c>
      <c r="F4" s="88" t="s">
        <v>158</v>
      </c>
      <c r="G4" s="88" t="s">
        <v>159</v>
      </c>
      <c r="H4" s="88" t="s">
        <v>160</v>
      </c>
    </row>
    <row r="5" spans="1:8" ht="57.75" customHeight="1" thickTop="1" thickBot="1">
      <c r="A5" s="252"/>
      <c r="B5" s="87" t="s">
        <v>161</v>
      </c>
      <c r="C5" s="88" t="s">
        <v>162</v>
      </c>
      <c r="D5" s="88" t="s">
        <v>163</v>
      </c>
      <c r="E5" s="88" t="s">
        <v>164</v>
      </c>
      <c r="F5" s="88" t="s">
        <v>165</v>
      </c>
      <c r="G5" s="88" t="s">
        <v>166</v>
      </c>
      <c r="H5" s="88" t="s">
        <v>167</v>
      </c>
    </row>
    <row r="6" spans="1:8" ht="78" customHeight="1" thickTop="1" thickBot="1">
      <c r="A6" s="252"/>
      <c r="B6" s="87" t="s">
        <v>168</v>
      </c>
      <c r="C6" s="88" t="s">
        <v>169</v>
      </c>
      <c r="D6" s="88" t="s">
        <v>170</v>
      </c>
      <c r="E6" s="88" t="s">
        <v>171</v>
      </c>
      <c r="F6" s="88" t="s">
        <v>172</v>
      </c>
      <c r="G6" s="88" t="s">
        <v>173</v>
      </c>
      <c r="H6" s="88" t="s">
        <v>174</v>
      </c>
    </row>
    <row r="7" spans="1:8" ht="62.25" customHeight="1" thickTop="1" thickBot="1">
      <c r="A7" s="252"/>
      <c r="B7" s="87" t="s">
        <v>175</v>
      </c>
      <c r="C7" s="88" t="s">
        <v>176</v>
      </c>
      <c r="D7" s="88" t="s">
        <v>177</v>
      </c>
      <c r="E7" s="88" t="s">
        <v>178</v>
      </c>
      <c r="F7" s="88" t="s">
        <v>179</v>
      </c>
      <c r="G7" s="88" t="s">
        <v>180</v>
      </c>
      <c r="H7" s="88" t="s">
        <v>181</v>
      </c>
    </row>
    <row r="8" spans="1:8" ht="91.5" customHeight="1" thickTop="1" thickBot="1">
      <c r="A8" s="252"/>
      <c r="B8" s="87" t="s">
        <v>182</v>
      </c>
      <c r="C8" s="88" t="s">
        <v>183</v>
      </c>
      <c r="D8" s="88" t="s">
        <v>184</v>
      </c>
      <c r="E8" s="88" t="s">
        <v>185</v>
      </c>
      <c r="F8" s="88"/>
      <c r="G8" s="88" t="s">
        <v>186</v>
      </c>
      <c r="H8" s="88" t="s">
        <v>187</v>
      </c>
    </row>
    <row r="9" spans="1:8" ht="47.25" customHeight="1" thickTop="1" thickBot="1">
      <c r="A9" s="252"/>
      <c r="B9" s="87" t="s">
        <v>188</v>
      </c>
      <c r="C9" s="88" t="s">
        <v>189</v>
      </c>
      <c r="D9" s="88" t="s">
        <v>190</v>
      </c>
      <c r="E9" s="88" t="s">
        <v>191</v>
      </c>
      <c r="F9" s="88"/>
      <c r="G9" s="88" t="s">
        <v>192</v>
      </c>
      <c r="H9" s="88" t="s">
        <v>193</v>
      </c>
    </row>
    <row r="10" spans="1:8" ht="72" customHeight="1" thickTop="1" thickBot="1">
      <c r="A10" s="252"/>
      <c r="B10" s="87" t="s">
        <v>194</v>
      </c>
      <c r="C10" s="88" t="s">
        <v>195</v>
      </c>
      <c r="D10" s="88"/>
      <c r="E10" s="88"/>
      <c r="F10" s="88"/>
      <c r="G10" s="88" t="s">
        <v>196</v>
      </c>
      <c r="H10" s="89"/>
    </row>
    <row r="11" spans="1:8" ht="27" thickTop="1" thickBot="1">
      <c r="A11" s="252"/>
      <c r="B11" s="87" t="s">
        <v>197</v>
      </c>
      <c r="C11" s="88"/>
      <c r="D11" s="88"/>
      <c r="E11" s="88"/>
      <c r="F11" s="88"/>
      <c r="G11" s="88" t="s">
        <v>198</v>
      </c>
      <c r="H11" s="89"/>
    </row>
    <row r="12" spans="1:8" ht="38.25" customHeight="1" thickTop="1" thickBot="1">
      <c r="A12" s="253" t="s">
        <v>199</v>
      </c>
      <c r="B12" s="253"/>
      <c r="C12" s="253"/>
      <c r="D12" s="253"/>
      <c r="E12" s="253"/>
      <c r="F12" s="253"/>
      <c r="G12" s="253"/>
      <c r="H12" s="253"/>
    </row>
    <row r="13" spans="1:8" ht="13.5" thickTop="1"/>
  </sheetData>
  <mergeCells count="4">
    <mergeCell ref="A1:A11"/>
    <mergeCell ref="B1:H1"/>
    <mergeCell ref="B2:H2"/>
    <mergeCell ref="A12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C9DC6DDCD7DD4D92CCDF53429BEA06" ma:contentTypeVersion="12" ma:contentTypeDescription="Crear nuevo documento." ma:contentTypeScope="" ma:versionID="fa562a32a28e1edb11b279a5df732f9d">
  <xsd:schema xmlns:xsd="http://www.w3.org/2001/XMLSchema" xmlns:xs="http://www.w3.org/2001/XMLSchema" xmlns:p="http://schemas.microsoft.com/office/2006/metadata/properties" xmlns:ns3="50419169-e8cf-4433-bc55-ee5d9a5f6bdb" xmlns:ns4="c1826863-5017-44c2-9304-1eeb3b5bb9f3" targetNamespace="http://schemas.microsoft.com/office/2006/metadata/properties" ma:root="true" ma:fieldsID="81765bec611457ddb1b51012fa941510" ns3:_="" ns4:_="">
    <xsd:import namespace="50419169-e8cf-4433-bc55-ee5d9a5f6bdb"/>
    <xsd:import namespace="c1826863-5017-44c2-9304-1eeb3b5bb9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19169-e8cf-4433-bc55-ee5d9a5f6b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26863-5017-44c2-9304-1eeb3b5bb9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0C1553-E0AB-494D-B88C-4230FAAFA5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6439F-B622-4A33-85D7-20C81CC22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19169-e8cf-4433-bc55-ee5d9a5f6bdb"/>
    <ds:schemaRef ds:uri="c1826863-5017-44c2-9304-1eeb3b5bb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FORMATO</vt:lpstr>
      <vt:lpstr>Hoja1</vt:lpstr>
      <vt:lpstr>Instrucciones T - Calificacion</vt:lpstr>
      <vt:lpstr>Tabla de peligros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leonardo.moya</dc:creator>
  <cp:keywords/>
  <dc:description/>
  <cp:lastModifiedBy>Laura Lizbeth Hernández Osorio</cp:lastModifiedBy>
  <cp:revision/>
  <cp:lastPrinted>2021-09-15T20:46:33Z</cp:lastPrinted>
  <dcterms:created xsi:type="dcterms:W3CDTF">2013-06-25T16:48:45Z</dcterms:created>
  <dcterms:modified xsi:type="dcterms:W3CDTF">2025-12-11T20:27:29Z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0x010100B1C9DC6DDCD7DD4D92CCDF53429BEA06</vt:lpwstr>
  </property>
</Properties>
</file>