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49" activeTab="0"/>
  </bookViews>
  <sheets>
    <sheet name="PLAN GESTION POR PROCESO" sheetId="1" r:id="rId1"/>
    <sheet name="Hoja2" sheetId="2" state="hidden" r:id="rId2"/>
  </sheets>
  <externalReferences>
    <externalReference r:id="rId5"/>
  </externalReferences>
  <definedNames>
    <definedName name="_xlnm.Print_Area" localSheetId="0">'PLAN GESTION POR PROCESO'!$A$1:$BD$38</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Y16" authorId="0">
      <text>
        <r>
          <rPr>
            <b/>
            <sz val="8"/>
            <rFont val="Tahoma"/>
            <family val="2"/>
          </rPr>
          <t>juan.jimenez:</t>
        </r>
        <r>
          <rPr>
            <sz val="8"/>
            <rFont val="Tahoma"/>
            <family val="2"/>
          </rPr>
          <t xml:space="preserve">
Al insertar el codigo del proyecto automaticamente se despliega el nombre del proyecto</t>
        </r>
      </text>
    </comment>
    <comment ref="B15" authorId="0">
      <text>
        <r>
          <rPr>
            <b/>
            <sz val="8"/>
            <rFont val="Tahoma"/>
            <family val="2"/>
          </rPr>
          <t>juan.jimenez:</t>
        </r>
        <r>
          <rPr>
            <sz val="8"/>
            <rFont val="Tahoma"/>
            <family val="2"/>
          </rPr>
          <t xml:space="preserve">
Seleccionar el objetivo estrategico asociado al proceso</t>
        </r>
      </text>
    </comment>
    <comment ref="K15" authorId="0">
      <text>
        <r>
          <rPr>
            <b/>
            <sz val="8"/>
            <rFont val="Tahoma"/>
            <family val="2"/>
          </rPr>
          <t>juan.jimenez:</t>
        </r>
        <r>
          <rPr>
            <sz val="8"/>
            <rFont val="Tahoma"/>
            <family val="2"/>
          </rPr>
          <t xml:space="preserve">
Establecer el tipo programacion:
- Suma
-Constante
-Creciente
-Decreciente</t>
        </r>
      </text>
    </comment>
    <comment ref="R15" authorId="0">
      <text>
        <r>
          <rPr>
            <b/>
            <sz val="8"/>
            <rFont val="Tahoma"/>
            <family val="2"/>
          </rPr>
          <t>juan.jimenez:</t>
        </r>
        <r>
          <rPr>
            <sz val="8"/>
            <rFont val="Tahoma"/>
            <family val="2"/>
          </rPr>
          <t xml:space="preserve">
Establecer el tipo de indicador para la medicion:
- Eficacia
-Efectividad
-Eficiencia</t>
        </r>
      </text>
    </comment>
    <comment ref="T15" authorId="0">
      <text>
        <r>
          <rPr>
            <b/>
            <sz val="8"/>
            <rFont val="Tahoma"/>
            <family val="2"/>
          </rPr>
          <t>juan.jimenez:</t>
        </r>
        <r>
          <rPr>
            <sz val="8"/>
            <rFont val="Tahoma"/>
            <family val="2"/>
          </rPr>
          <t xml:space="preserve">
Establecer la o las dependencias responsables del proceso</t>
        </r>
      </text>
    </comment>
    <comment ref="V15" authorId="0">
      <text>
        <r>
          <rPr>
            <b/>
            <sz val="8"/>
            <rFont val="Tahoma"/>
            <family val="2"/>
          </rPr>
          <t>juan.jimenez:</t>
        </r>
        <r>
          <rPr>
            <sz val="8"/>
            <rFont val="Tahoma"/>
            <family val="2"/>
          </rPr>
          <t xml:space="preserve">
Dejar este apartado para el diligenciamiento en la DPSI</t>
        </r>
      </text>
    </comment>
    <comment ref="W15" authorId="0">
      <text>
        <r>
          <rPr>
            <b/>
            <sz val="8"/>
            <rFont val="Tahoma"/>
            <family val="2"/>
          </rPr>
          <t>juan.jimenez:</t>
        </r>
        <r>
          <rPr>
            <sz val="8"/>
            <rFont val="Tahoma"/>
            <family val="2"/>
          </rPr>
          <t xml:space="preserve">
Asociar la fuente de financiacion
-Recursos Inversion
-Recursos Funcionamiento</t>
        </r>
      </text>
    </comment>
    <comment ref="AA15" authorId="0">
      <text>
        <r>
          <rPr>
            <b/>
            <sz val="8"/>
            <rFont val="Tahoma"/>
            <family val="2"/>
          </rPr>
          <t>juan.jimenez:</t>
        </r>
        <r>
          <rPr>
            <sz val="8"/>
            <rFont val="Tahoma"/>
            <family val="2"/>
          </rPr>
          <t xml:space="preserve">
Cuantificar el valor total (en millones de pesos) de cada meta</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<sst xmlns="http://schemas.openxmlformats.org/spreadsheetml/2006/main" count="390" uniqueCount="241">
  <si>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</si>
  <si>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</si>
  <si>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</si>
  <si>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</si>
  <si>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</si>
  <si>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</si>
  <si>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</si>
  <si>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</si>
  <si>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</si>
  <si>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</si>
  <si>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</si>
  <si>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</si>
  <si>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</si>
  <si>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</si>
  <si>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</si>
  <si>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</si>
  <si>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</si>
  <si>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</si>
  <si>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</si>
  <si>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</si>
  <si>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</si>
  <si>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</si>
  <si>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</si>
  <si>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r>
      <t>Objetivo Proceso:</t>
    </r>
    <r>
      <rPr>
        <sz val="10"/>
        <rFont val="Arial"/>
        <family val="2"/>
      </rPr>
      <t xml:space="preserve"> </t>
    </r>
  </si>
  <si>
    <r>
      <t>Alcance del Proceso:</t>
    </r>
    <r>
      <rPr>
        <sz val="10"/>
        <rFont val="Arial"/>
        <family val="2"/>
      </rPr>
      <t xml:space="preserve"> </t>
    </r>
  </si>
  <si>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</si>
  <si>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</si>
  <si>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</si>
  <si>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</si>
  <si>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</si>
  <si>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</si>
  <si>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</si>
  <si>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</si>
  <si>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</si>
  <si>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</si>
  <si>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</si>
  <si>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</si>
  <si>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</si>
  <si>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</si>
  <si>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</si>
  <si>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</si>
  <si>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</si>
  <si>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</si>
  <si>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</si>
  <si>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</si>
  <si>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</si>
  <si>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</si>
  <si>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</si>
  <si>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</si>
  <si>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</si>
  <si>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</si>
  <si>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</si>
  <si>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</si>
  <si>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</si>
  <si>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</si>
  <si>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</si>
  <si>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</si>
  <si>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</si>
  <si>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</si>
  <si>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</si>
  <si>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</si>
  <si>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</si>
  <si>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</si>
  <si>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</si>
  <si>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</si>
  <si>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</si>
  <si>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</si>
  <si>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</si>
  <si>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</si>
  <si>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</si>
  <si>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</si>
  <si>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</si>
  <si>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</si>
  <si>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</si>
  <si>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</si>
  <si>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</si>
  <si>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</si>
  <si>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</si>
  <si>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</si>
  <si>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</si>
  <si>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</si>
  <si>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</si>
  <si>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</si>
  <si>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</si>
  <si>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</si>
  <si>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</si>
  <si>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</si>
  <si>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</si>
  <si>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</si>
  <si>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</si>
  <si>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</si>
  <si>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</si>
  <si>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Porcentaje de Cumplimiento PLAN DE GESTIÓN 2017</t>
  </si>
  <si>
    <t>RUTINARIA</t>
  </si>
  <si>
    <t>RETADORA (MEJORA)</t>
  </si>
  <si>
    <t>GESTION</t>
  </si>
  <si>
    <t>SOSTENIBILIDAD DEL SISTEMA DE GESTIÓN</t>
  </si>
  <si>
    <t>G</t>
  </si>
  <si>
    <t xml:space="preserve">VIGENCIA DE LA PLANEACIÓN: </t>
  </si>
  <si>
    <t xml:space="preserve">Dependencia: </t>
  </si>
  <si>
    <r>
      <t>Líder del  Proceso:</t>
    </r>
    <r>
      <rPr>
        <sz val="10"/>
        <rFont val="Arial"/>
        <family val="2"/>
      </rPr>
      <t xml:space="preserve"> </t>
    </r>
  </si>
  <si>
    <t>CONTROL DE CAMBIOS</t>
  </si>
  <si>
    <t>VERSIÓN</t>
  </si>
  <si>
    <t>FECHA</t>
  </si>
  <si>
    <t>DESCRIPCIÓN DE LA MODIFICACIÓN</t>
  </si>
  <si>
    <t>OBJETIVO ESPECIFICO/ESTRATEGIA</t>
  </si>
  <si>
    <t>METODO DE VERIFICACIÓN AL SEGUIMIENTO</t>
  </si>
  <si>
    <t xml:space="preserve">Asegurar el acceso de la ciudadanía a la información y oferta institucional </t>
  </si>
  <si>
    <t xml:space="preserve">Implementar el 100% de las estrategias del Plan de Comunicaciones para la vigencia 2018. </t>
  </si>
  <si>
    <t>GESTIÓN</t>
  </si>
  <si>
    <t xml:space="preserve">PORCENTAJE DE CUMPLIMIENTO AL PLAN ESTRATÉGICO DE COMUNICACIONES </t>
  </si>
  <si>
    <t xml:space="preserve">No. De estrategias cumplidas/ No. De estrategias programadas *100 </t>
  </si>
  <si>
    <t xml:space="preserve">DOCUMENTO PLAN DE COMUNICACIONES </t>
  </si>
  <si>
    <t xml:space="preserve">EQUIPO DE COMUNICACIONES INTERNAS Y EXTERNAS </t>
  </si>
  <si>
    <t>Producir 42 cápsulas televisivas para visibilizar la gestión institucional de la Secretaría Distrital de Gobierno.</t>
  </si>
  <si>
    <t>CÁPSULAS TELEVISIVAS</t>
  </si>
  <si>
    <t xml:space="preserve">No. de cápsulas televisivas producidas </t>
  </si>
  <si>
    <t>VIDEOS PRODUCIDOS</t>
  </si>
  <si>
    <t>EQUIPO DE COMUNICACIONES EXTERNAS</t>
  </si>
  <si>
    <t>Producir 43 programas de radio para la Secretaría Distrital de Gobierno.</t>
  </si>
  <si>
    <t xml:space="preserve">PROGRAMAS DE RADIIO </t>
  </si>
  <si>
    <t>No. De programas de radio producidos</t>
  </si>
  <si>
    <t>PROGRAMAS RADIALES PRODUCIDOS</t>
  </si>
  <si>
    <t>EQUIPO PERIODÍSTICO RADIAL</t>
  </si>
  <si>
    <t>Realizar 8 campañas comunicativas externas orientadas a difundir los servicios institucionales.</t>
  </si>
  <si>
    <t>CAMPAÑAS  EXTERNAS</t>
  </si>
  <si>
    <t>No. De campañas realizadas</t>
  </si>
  <si>
    <t xml:space="preserve">PIEZAS GRAFICAS REALIZADAS, REGISTRO EN MEDIOS EXTERNOS </t>
  </si>
  <si>
    <t>EQUIPO DE PRODUCCION DE CAMPAÑAS</t>
  </si>
  <si>
    <t xml:space="preserve">Realizar 4 campañas internas enfocadas en los temas de Transparencia, clima laboral y medio ambiente. </t>
  </si>
  <si>
    <t>CAMPAÑAS INTERNAS</t>
  </si>
  <si>
    <t>PIEZAS GRAFICAS REALIZADAS, REGISTRO EN MEDIOS INTERNOS</t>
  </si>
  <si>
    <t>Realizar 9 boletines digitales durante la vigencia 2018, con un resumen de  la gestión de la entidad y sus dependencias.</t>
  </si>
  <si>
    <t xml:space="preserve">BOLETINES </t>
  </si>
  <si>
    <t>No. De boletines realizados</t>
  </si>
  <si>
    <t>CORREOS ENVIADOS, DISEÑO FINAL DEL BOLETÍN</t>
  </si>
  <si>
    <t>EQUIPO PERIODÍSTICO</t>
  </si>
  <si>
    <t>Oficina Asesora de Comunicaciones</t>
  </si>
  <si>
    <t>Jefe Oficina Asesora de Comunicaciones</t>
  </si>
  <si>
    <t>Estrategias del Plan de Comunicaciones</t>
  </si>
  <si>
    <t>Capsulas televisivas</t>
  </si>
  <si>
    <t>Programas de radio para la SDG</t>
  </si>
  <si>
    <t>Campañas comunicativas externas</t>
  </si>
  <si>
    <t>Campasñas internas enfocadas en los temas de Transparencia, Clima Laboral y Medio Ambiente</t>
  </si>
  <si>
    <t>Boletines digitales</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</si>
  <si>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</si>
  <si>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</si>
  <si>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</si>
  <si>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</si>
  <si>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</si>
  <si>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</si>
  <si>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</si>
  <si>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</si>
  <si>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r>
      <t>Cumplir el 100% de las acciones asignadas al proceso/Alcaldía Local en</t>
    </r>
    <r>
      <rPr>
        <sz val="28"/>
        <rFont val="Arial Rounded MT Bold"/>
        <family val="2"/>
      </rPr>
      <t xml:space="preserve"> </t>
    </r>
    <r>
      <rPr>
        <sz val="11"/>
        <rFont val="Arial Rounded MT Bold"/>
        <family val="2"/>
      </rPr>
      <t>el Plan de Implementación del Modelo Integrado de Planeación.</t>
    </r>
  </si>
  <si>
    <t>Porcentaje de cumplimiento de las acciones según el Plan de Implementación del Modelo Integrado de Planeación</t>
  </si>
  <si>
    <t>(Numero de acciones cumplidas de responsabilidad del proceso/Alcaldía Local en el Plan de Implementación del MIPG/Numero total de acciones de responsabilidad del proceso en el Plan de Implementación del MIPG)*100</t>
  </si>
  <si>
    <t>ACCIONES SEGÚN EL PLAN DE IMPLEMENTACIÓN DEL MODELO INTEGRADO DE PLANEACIÓN</t>
  </si>
  <si>
    <t>Seguimiento al Plan de Implementación del MIPG</t>
  </si>
  <si>
    <t>Realizar entrenamiento en puesto de trabajo al 100% de los servidores públicos nuevos vinculados al proceso/Alcaldía Local durante la vigencia</t>
  </si>
  <si>
    <t>Porcentaje de servidores públicos entrenados en puesto de trabajo</t>
  </si>
  <si>
    <t>(Numero de servidores públicos nuevos vinculados al proceso/Alcaldía Local entrenados en puesto de trabajo/Numero total de servidores públicos vinculados al proceso/Alcaldía)*100</t>
  </si>
  <si>
    <t>Porcentaje de personas entrenadas en puesto de trabajo</t>
  </si>
  <si>
    <t>Actas de Reunión</t>
  </si>
  <si>
    <t>Cumplir con el 100% de las actividades y tareas asignadas al proceso/Alcaldía Local en el PAAC 2018</t>
  </si>
  <si>
    <t>Porcentaje de cumplimiento de las actividades y tareas asignadas al proceso/Alcaldía Local en el PAAC 2018</t>
  </si>
  <si>
    <t>(No. De acciones del plan anticorrupción cumplidas en el trimestre/No. De acciones del plan antocorrupción formuladas para el trimestre en la versión vigente del plan anticorrupción)*100</t>
  </si>
  <si>
    <t>Porcentaje de cumplimiento de las acciones y tareas asignadas en el PAAC 2018</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</si>
  <si>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</si>
  <si>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</si>
  <si>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</si>
  <si>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</si>
  <si>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</si>
  <si>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</si>
  <si>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</si>
  <si>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REQUERIMIENTOS CIUDADNAOS</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</si>
  <si>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</si>
  <si>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</si>
  <si>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</si>
  <si>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</si>
  <si>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</si>
  <si>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Cumplir con el 100% de los requisitos del modelo integrado de planeación y gestión</t>
  </si>
  <si>
    <t>Depurar el 100% de las comunicaciones en el aplicativo de gestión documental (a excepción de los derechos de petición)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</si>
  <si>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</si>
  <si>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</si>
  <si>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</si>
  <si>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</si>
  <si>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Cumplir con el 100% de reportes de riesgos del proceso de manera oportuna con destino a la mejora del Sistema de Gestión de la Entidad</t>
  </si>
  <si>
    <t>Cumplimiento en reportes de riesgos de manera oportuna</t>
  </si>
  <si>
    <t>(No. de reportes  de riesgos remitidos oportunamente a la OAP/ No. De reportes de riesgos relacionados con el Sistema de gestion de la entidad)*100</t>
  </si>
  <si>
    <t>N/A</t>
  </si>
  <si>
    <t>Reportes de Riesgos y Servicio No Conforme</t>
  </si>
  <si>
    <t>REPORTES GESTION DEL RIESGO</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</si>
  <si>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</si>
  <si>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</si>
  <si>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</si>
  <si>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</si>
  <si>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</si>
  <si>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Mantener el 100% de las acciones de mejora asignadas al proceso/Alcaldía con relación a planes de mejoramiento interno/externo documentadas y vigentes</t>
  </si>
  <si>
    <t>Acciones correctivas documentadas y vigentes</t>
  </si>
  <si>
    <t>(No. De acciones de plan de mejoramiento responsabilidad del proceso documentadas y vigentes/No. De acciones bajo responsabilidad del proceso)*100</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</si>
  <si>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</si>
  <si>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</si>
  <si>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</si>
  <si>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Primera versión del Plan de Gestión 2018, en el cual se encuentran incluídas las metas de Implementación del Modelo de Planeación y Gestión.</t>
  </si>
  <si>
    <t>Divulgar y socializar la gestión de la entidad por medio de la formulación y el desarrollo de estrategias comunicativas, para garantizar la disponibilidad de la información y la
interacción con las partes interesadas internas y externas.</t>
  </si>
  <si>
    <t>Aplica para toda la Secretaría Distrital de Gobierno</t>
  </si>
  <si>
    <t>Requerimientos ciudadanos (INICIA LA VIGENCIA CON 1 REQUERIMIENTO VENCIDO)</t>
  </si>
  <si>
    <t>Constancia de realización de ejercicios de evaluación del normograma aplicables al proceso/Alcaldía de conformidad con  el procedimiento para la identificación y evaluación de requisitos legales</t>
  </si>
  <si>
    <t>Cumplimiento de las actividades asignadas al proceso/alcaldía en el plan de implementación del MIPG</t>
  </si>
  <si>
    <t>Actas de entrenamiento en puesto de trabajo a los servidores públicos vinculados al proceso/alcaldía local</t>
  </si>
  <si>
    <t>Cumplimiento de las actividade del PAAC 2018</t>
  </si>
  <si>
    <t>Lista de chequeo de medición ambiental en el proceso/alcaldía</t>
  </si>
  <si>
    <t>Respuesta de requerimientos ciudadanos vencidos de 2017</t>
  </si>
  <si>
    <t>Buena practica y lección aprendida registrada en el AGORA</t>
  </si>
  <si>
    <t>ORFEO depurado de comunicaciones (Excepto derechos de petición)</t>
  </si>
  <si>
    <t>Reporte de riesgos remitido a la OAP</t>
  </si>
  <si>
    <t>Cumplimiento de la actualización documental del proceso</t>
  </si>
  <si>
    <t>Acciones de mejora asignadas al proceso actualizadas y documentadas</t>
  </si>
  <si>
    <t>Información publicada conforme a  los requisitos e indice de transparencia</t>
  </si>
  <si>
    <t xml:space="preserve">Se realizaron las actividades programadas en el Plan de Comunicaciones para el primer trimestre de la vigencia 2018, se hicieron avances en las estrategias de: Estructuración del Plan de Comunicaciones, Fortalecer la Cultura de la Comunicación con un enfoque Informativo, Integral y Transversal, Transparencia y Acceso a la Información, Participación de las diferentes dependencias en la generación de contenidos y Posicionamiento de la Imagen Corporativa de la Entidad. Se hace registro de evidencias en el One Drive de la entidad. </t>
  </si>
  <si>
    <t xml:space="preserve">Se realizaron las 8 cápsulas televisivas programadas para el trimestre, las cuales abordaron los temas de:  Derechos Humanos, Evento Trata, Etnobús, Líderes y Lideresas, Documentos Extraviados, Bogotá Sin Trata, Mujeres sin Violencia, Plataforma Interreligiosa. Se hace registro de evidencias en el One Drive de la entidad. </t>
  </si>
  <si>
    <t xml:space="preserve">Se relizaron 7 programas de radio de los ocho programados. Lo anterior obedeció a que se realizó el Festival Stéreo Picnic el pasado 23 de marzo y la Emisora D.C. Radio se encargaba de realizar cubrimiento a este evento, esto hizo que se presentaran cambios en la programación que no permitieron la emisión del programa radial "Gobierno al Día". Se hace registro de evidencias en el One Drive de la entidad. </t>
  </si>
  <si>
    <t xml:space="preserve">Se realizaron las dos campañas programadas para el primer trimestre las cuales fueron: Documentos Extraviados y RacisNo. Para Documentos Extraviados se elaboraron piezas gráficas para Página Web, videos para Redes Sociales y nota en Intranet, a su vez, se realizó una jornada especial de entrega de documentos a la ciudadanía el pasado 3 de marzo. Para la campaña RacisNo se desarrolló diseño de piezas digitales para Página Web, videos para Redes Sociales y se espera aprobación para la generación de volantes, afiches, pendones, comerciales para televisión, cuñas radiales, merchandising (piezas entregables de la campaña), lo anterior con el fin de publicitarla en el mes de mayo. Se hace registro de evidencias en el One Drive de la entidad. </t>
  </si>
  <si>
    <t xml:space="preserve">Se realizó la campaña programada para el primer trimestre la cual se denominó "En bici a Gobierno". Se hicieron piezas digitales para intranet, correo masivo y Fondo de Pantalla o Wall Paper, se realizó el lanzamiento del Concurso "En Bici a Gobierno" el cual se realizará durante todo el año. La campaña se realiza con el fin de promover en los servidores y servidoras de la entidad el uso de la Bici como medio alternativo de transporte.  Se hace registro de evidencias en el One Drive de la entidad. </t>
  </si>
  <si>
    <t xml:space="preserve">Acta de capacitación, Inducción a personal nuevo de comunicaciones sobre el Proceso "Comunicación Estratégica". </t>
  </si>
  <si>
    <t>One Drive de la entidad.</t>
  </si>
  <si>
    <t xml:space="preserve">Para el primer trimestre de 2018, no se encuentran requerimientos vencidos. </t>
  </si>
  <si>
    <t xml:space="preserve">Aplicativo de Gestión Documental </t>
  </si>
  <si>
    <t xml:space="preserve">Dar cumplimiento al 100% del Plan Estratégico de Comunicaciones Institucional </t>
  </si>
  <si>
    <t>NO PROGRAMADO</t>
  </si>
  <si>
    <t>META NO PROGRAMADA PARA EL I TRIMESTRE</t>
  </si>
  <si>
    <t>DE ACUERDO A LINEAMIENTO DE LA OFICINA DE CONTROL INTERNO, LA MEDICIÓN DE ESTA META SE REALIZARÁ CUATRIMESTRALMENTE, POR LO CUAL PARA EFECTO DEL PLAN DE GESTIÓN, SE REPORTARÁ EL AVANCE EN II Y IV TRIMESTRE</t>
  </si>
  <si>
    <t>Reporte entregado a más tardar el 16 de abril, cumpliendo con los lineamientos dados.</t>
  </si>
  <si>
    <t>Plan de actualización proceso de comunicación estratégica Memorando 20181400161103</t>
  </si>
  <si>
    <t>EL PROCESO CUMPLE CON LA PUBLICACIÓN DE LA INFORMACIÓN SEGÚN LA LEY 1712</t>
  </si>
  <si>
    <t>http://www.gobiernobogota.gov.co/transparencia/instrumentos-gestion-informacion-publica/relacionados-la-informacion/107-registro</t>
  </si>
  <si>
    <t>INFORME DE PLANES DE MEJORAMIENTO - MIMEC</t>
  </si>
  <si>
    <t>EL PROCESO NO CUENTA CON PLANES DE MEJORAMIENTO INTERNO.
1. INTERNO 100% - 50%
2. EXTERNOS 100%-50%</t>
  </si>
  <si>
    <t>Hacer un (1) ejercicio de evaluación del normograma  aplicables al proceso/Alcaldía Local de conformidad con el procedimiento  "Procedimiento para la identificación y evaluación de requisitos legales"</t>
  </si>
  <si>
    <t>Modificaciones PAAC</t>
  </si>
  <si>
    <t>LINEAMIENTOS LEY 1712</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</si>
</sst>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
    <numFmt numFmtId="187" formatCode="0.0"/>
    <numFmt numFmtId="188" formatCode="[$$-240A]\ #,##0.00"/>
    <numFmt numFmtId="189" formatCode="* #,##0.00&quot;    &quot;;\-* #,##0.00&quot;    &quot;;* \-#&quot;    &quot;;@\ "/>
    <numFmt numFmtId="190" formatCode="[$-C0A]dddd\,\ dd&quot; de &quot;mmmm&quot; de &quot;yyyy"/>
    <numFmt numFmtId="191" formatCode="[$-240A]dddd\,\ d\ &quot;de&quot;\ mmmm\ &quot;de&quot;\ yyyy"/>
    <numFmt numFmtId="192" formatCode="[$-240A]h:mm:ss\ AM/PM"/>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84">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b/>
      <sz val="10"/>
      <color indexed="8"/>
      <name val="Arial"/>
      <family val="2"/>
    </font>
    <font>
      <sz val="8"/>
      <name val="Tahoma"/>
      <family val="2"/>
    </font>
    <font>
      <b/>
      <sz val="8"/>
      <name val="Tahoma"/>
      <family val="2"/>
    </font>
    <font>
      <sz val="14"/>
      <name val="Arial Narrow"/>
      <family val="2"/>
    </font>
    <font>
      <b/>
      <sz val="22"/>
      <name val="Arial"/>
      <family val="2"/>
    </font>
    <font>
      <b/>
      <sz val="14"/>
      <name val="Arial Rounded MT Bold"/>
      <family val="2"/>
    </font>
    <font>
      <b/>
      <sz val="11"/>
      <color indexed="16"/>
      <name val="Arial"/>
      <family val="2"/>
    </font>
    <font>
      <sz val="12"/>
      <name val="Arial"/>
      <family val="2"/>
    </font>
    <font>
      <sz val="14"/>
      <name val="Arial"/>
      <family val="2"/>
    </font>
    <font>
      <sz val="12"/>
      <color indexed="8"/>
      <name val="Arial Rounded MT Bold"/>
      <family val="2"/>
    </font>
    <font>
      <sz val="28"/>
      <name val="Arial Rounded MT Bold"/>
      <family val="2"/>
    </font>
    <font>
      <b/>
      <sz val="18"/>
      <name val="Arial Rounded MT Bold"/>
      <family val="2"/>
    </font>
    <font>
      <b/>
      <sz val="22"/>
      <name val="Arial Rounded MT Bold"/>
      <family val="2"/>
    </font>
    <font>
      <sz val="11"/>
      <name val="Arial Rounded MT Bold"/>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b/>
      <sz val="10"/>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b/>
      <sz val="28"/>
      <color indexed="8"/>
      <name val="Arial"/>
      <family val="2"/>
    </font>
    <font>
      <sz val="14"/>
      <color indexed="8"/>
      <name val="Arial"/>
      <family val="2"/>
    </font>
    <font>
      <sz val="11"/>
      <name val="Calibri"/>
      <family val="2"/>
    </font>
    <font>
      <b/>
      <sz val="11"/>
      <color indexed="8"/>
      <name val="Arial"/>
      <family val="2"/>
    </font>
    <font>
      <b/>
      <sz val="18"/>
      <color indexed="8"/>
      <name val="Calibri"/>
      <family val="2"/>
    </font>
    <font>
      <b/>
      <sz val="26"/>
      <color indexed="8"/>
      <name val="Arial"/>
      <family val="2"/>
    </font>
    <font>
      <b/>
      <sz val="20"/>
      <color indexed="8"/>
      <name val="Arial"/>
      <family val="2"/>
    </font>
    <font>
      <b/>
      <sz val="24"/>
      <color indexed="8"/>
      <name val="Arial Rounded MT Bold"/>
      <family val="2"/>
    </font>
    <font>
      <sz val="11"/>
      <name val="Arial"/>
      <family val="2"/>
    </font>
    <font>
      <b/>
      <sz val="20"/>
      <color indexed="9"/>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b/>
      <sz val="10"/>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b/>
      <sz val="28"/>
      <color theme="1"/>
      <name val="Arial"/>
      <family val="2"/>
    </font>
    <font>
      <sz val="14"/>
      <color theme="1"/>
      <name val="Arial"/>
      <family val="2"/>
    </font>
    <font>
      <b/>
      <sz val="24"/>
      <color theme="1"/>
      <name val="Arial Rounded MT Bold"/>
      <family val="2"/>
    </font>
    <font>
      <b/>
      <sz val="26"/>
      <color theme="1"/>
      <name val="Arial"/>
      <family val="2"/>
    </font>
    <font>
      <b/>
      <sz val="11"/>
      <color theme="1"/>
      <name val="Arial"/>
      <family val="2"/>
    </font>
    <font>
      <b/>
      <sz val="20"/>
      <color theme="1"/>
      <name val="Arial"/>
      <family val="2"/>
    </font>
    <font>
      <b/>
      <sz val="18"/>
      <color theme="1"/>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theme="8" tint="-0.24997000396251678"/>
        <bgColor indexed="64"/>
      </patternFill>
    </fill>
    <fill>
      <patternFill patternType="solid">
        <fgColor rgb="FF0070C0"/>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B050"/>
        <bgColor indexed="64"/>
      </patternFill>
    </fill>
    <fill>
      <patternFill patternType="solid">
        <fgColor indexed="9"/>
        <bgColor indexed="64"/>
      </patternFill>
    </fill>
    <fill>
      <patternFill patternType="solid">
        <fgColor theme="2"/>
        <bgColor indexed="64"/>
      </patternFill>
    </fill>
    <fill>
      <patternFill patternType="solid">
        <fgColor rgb="FFFFC000"/>
        <bgColor indexed="64"/>
      </patternFill>
    </fill>
    <fill>
      <patternFill patternType="solid">
        <fgColor theme="0" tint="-0.2499700039625167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style="thin"/>
      <bottom/>
    </border>
    <border>
      <left style="medium"/>
      <right style="thin"/>
      <top style="medium"/>
      <bottom/>
    </border>
    <border>
      <left style="thin"/>
      <right style="thin"/>
      <top style="medium"/>
      <bottom style="thin"/>
    </border>
    <border>
      <left style="thin"/>
      <right style="thin"/>
      <top/>
      <bottom style="thin"/>
    </border>
    <border>
      <left style="thin"/>
      <right style="thin"/>
      <top style="thin"/>
      <bottom style="mediu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style="thin"/>
      <right/>
      <top style="thin"/>
      <bottom style="thin"/>
    </border>
    <border>
      <left/>
      <right/>
      <top style="thin"/>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top/>
      <bottom style="thin"/>
    </border>
    <border>
      <left style="medium"/>
      <right style="thin"/>
      <top style="thin"/>
      <bottom style="thin"/>
    </border>
    <border>
      <left style="medium"/>
      <right style="thin"/>
      <top style="thin"/>
      <bottom/>
    </border>
    <border>
      <left style="thin"/>
      <right style="medium"/>
      <top style="thin"/>
      <bottom/>
    </border>
    <border>
      <left style="medium"/>
      <right style="thin"/>
      <top style="thin"/>
      <bottom style="medium"/>
    </border>
    <border>
      <left style="thin"/>
      <right/>
      <top style="thin"/>
      <bottom style="medium"/>
    </border>
    <border>
      <left style="thin"/>
      <right/>
      <top style="medium"/>
      <bottom style="thin"/>
    </border>
    <border>
      <left style="medium"/>
      <right style="thin"/>
      <top style="medium"/>
      <bottom style="thin"/>
    </border>
    <border>
      <left style="medium"/>
      <right style="thin"/>
      <top/>
      <bottom style="thin"/>
    </border>
    <border>
      <left style="thin"/>
      <right style="medium"/>
      <top/>
      <bottom style="thin"/>
    </border>
    <border>
      <left/>
      <right/>
      <top style="thin"/>
      <bottom/>
    </border>
    <border>
      <left style="thin"/>
      <right style="thin"/>
      <top style="medium"/>
      <bottom>
        <color indexed="63"/>
      </bottom>
    </border>
    <border>
      <left style="thin"/>
      <right/>
      <top style="thin"/>
      <bottom>
        <color indexed="63"/>
      </bottom>
    </border>
    <border>
      <left/>
      <right style="thin"/>
      <top style="medium"/>
      <bottom>
        <color indexed="63"/>
      </bottom>
    </border>
    <border>
      <left/>
      <right style="thin"/>
      <top>
        <color indexed="63"/>
      </top>
      <bottom>
        <color indexed="63"/>
      </bottom>
    </border>
    <border>
      <left style="thin"/>
      <right style="thin"/>
      <top/>
      <bottom/>
    </border>
    <border>
      <left/>
      <right/>
      <top/>
      <bottom style="thin"/>
    </border>
    <border>
      <left style="medium"/>
      <right/>
      <top style="thin"/>
      <bottom style="thin"/>
    </border>
    <border>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3" fillId="20" borderId="0" applyNumberFormat="0" applyBorder="0" applyAlignment="0" applyProtection="0"/>
    <xf numFmtId="0" fontId="53" fillId="21" borderId="0" applyNumberFormat="0" applyBorder="0" applyAlignment="0" applyProtection="0"/>
    <xf numFmtId="0" fontId="54" fillId="22" borderId="1" applyNumberFormat="0" applyAlignment="0" applyProtection="0"/>
    <xf numFmtId="0" fontId="55" fillId="23"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9" fillId="30" borderId="1" applyNumberFormat="0" applyAlignment="0" applyProtection="0"/>
    <xf numFmtId="0" fontId="60" fillId="0" borderId="0" applyNumberFormat="0" applyFill="0" applyBorder="0" applyAlignment="0" applyProtection="0"/>
    <xf numFmtId="0" fontId="6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3" fillId="0" borderId="0" applyFill="0" applyBorder="0" applyAlignment="0" applyProtection="0"/>
    <xf numFmtId="178" fontId="0" fillId="0" borderId="0" applyFont="0" applyFill="0" applyBorder="0" applyAlignment="0" applyProtection="0"/>
    <xf numFmtId="184" fontId="0" fillId="0" borderId="0" applyFont="0" applyFill="0" applyBorder="0" applyAlignment="0" applyProtection="0"/>
    <xf numFmtId="0" fontId="62" fillId="32" borderId="0" applyNumberFormat="0" applyBorder="0" applyAlignment="0" applyProtection="0"/>
    <xf numFmtId="0" fontId="3" fillId="0" borderId="0">
      <alignment/>
      <protection/>
    </xf>
    <xf numFmtId="0" fontId="0" fillId="33" borderId="5" applyNumberFormat="0" applyFont="0" applyAlignment="0" applyProtection="0"/>
    <xf numFmtId="9" fontId="0" fillId="0" borderId="0" applyFont="0" applyFill="0" applyBorder="0" applyAlignment="0" applyProtection="0"/>
    <xf numFmtId="9" fontId="3" fillId="0" borderId="0" applyFill="0" applyBorder="0" applyAlignment="0" applyProtection="0"/>
    <xf numFmtId="9" fontId="3" fillId="0" borderId="0" applyFill="0" applyBorder="0" applyAlignment="0" applyProtection="0"/>
    <xf numFmtId="0" fontId="3" fillId="34" borderId="0" applyNumberFormat="0" applyBorder="0" applyAlignment="0" applyProtection="0"/>
    <xf numFmtId="0" fontId="63" fillId="22"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xf numFmtId="0" fontId="3" fillId="35" borderId="0" applyNumberFormat="0" applyBorder="0" applyAlignment="0" applyProtection="0"/>
  </cellStyleXfs>
  <cellXfs count="347">
    <xf numFmtId="0" fontId="0" fillId="0" borderId="0" xfId="0" applyFont="1" applyAlignment="1">
      <alignment/>
    </xf>
    <xf numFmtId="0" fontId="69" fillId="36" borderId="0" xfId="0" applyFont="1" applyFill="1" applyAlignment="1">
      <alignment/>
    </xf>
    <xf numFmtId="0" fontId="3" fillId="36" borderId="10"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69" fillId="36" borderId="0" xfId="0" applyFont="1" applyFill="1" applyAlignment="1">
      <alignment horizontal="center"/>
    </xf>
    <xf numFmtId="0" fontId="2" fillId="37" borderId="11" xfId="0" applyFont="1" applyFill="1" applyBorder="1" applyAlignment="1">
      <alignment horizontal="center" vertical="center" wrapText="1"/>
    </xf>
    <xf numFmtId="0" fontId="2" fillId="19" borderId="12" xfId="0" applyFont="1" applyFill="1" applyBorder="1" applyAlignment="1">
      <alignment horizontal="center" vertical="center" wrapText="1"/>
    </xf>
    <xf numFmtId="9" fontId="70" fillId="36" borderId="11" xfId="57" applyFont="1" applyFill="1" applyBorder="1" applyAlignment="1">
      <alignment horizontal="center" vertical="center" wrapText="1"/>
    </xf>
    <xf numFmtId="0" fontId="70" fillId="36" borderId="0" xfId="0" applyFont="1" applyFill="1" applyBorder="1" applyAlignment="1">
      <alignment vertical="center" wrapText="1"/>
    </xf>
    <xf numFmtId="0" fontId="70" fillId="36" borderId="0" xfId="0" applyFont="1" applyFill="1" applyAlignment="1">
      <alignment/>
    </xf>
    <xf numFmtId="0" fontId="2" fillId="38" borderId="11" xfId="0" applyFont="1" applyFill="1" applyBorder="1" applyAlignment="1">
      <alignment horizontal="center" vertical="center" wrapText="1"/>
    </xf>
    <xf numFmtId="0" fontId="71" fillId="36" borderId="0" xfId="0" applyFont="1" applyFill="1" applyBorder="1" applyAlignment="1">
      <alignment vertical="center"/>
    </xf>
    <xf numFmtId="0" fontId="5" fillId="36" borderId="0" xfId="0" applyFont="1" applyFill="1" applyBorder="1" applyAlignment="1">
      <alignment horizontal="center" vertical="center" wrapText="1"/>
    </xf>
    <xf numFmtId="0" fontId="69" fillId="36" borderId="0" xfId="0" applyFont="1" applyFill="1" applyBorder="1" applyAlignment="1">
      <alignment/>
    </xf>
    <xf numFmtId="0" fontId="72" fillId="0" borderId="13" xfId="0" applyFont="1" applyFill="1" applyBorder="1" applyAlignment="1">
      <alignment horizontal="justify" vertical="center" wrapText="1"/>
    </xf>
    <xf numFmtId="0" fontId="72" fillId="0" borderId="11" xfId="0" applyFont="1" applyFill="1" applyBorder="1" applyAlignment="1">
      <alignment horizontal="center" vertical="center" wrapText="1"/>
    </xf>
    <xf numFmtId="0" fontId="0" fillId="0" borderId="0" xfId="0" applyAlignment="1">
      <alignment wrapText="1"/>
    </xf>
    <xf numFmtId="0" fontId="72" fillId="0" borderId="14" xfId="0" applyFont="1" applyFill="1" applyBorder="1" applyAlignment="1">
      <alignment horizontal="justify" vertical="center" wrapText="1"/>
    </xf>
    <xf numFmtId="0" fontId="72" fillId="0" borderId="11" xfId="0" applyFont="1" applyFill="1" applyBorder="1" applyAlignment="1">
      <alignment horizontal="justify" vertical="center" wrapText="1"/>
    </xf>
    <xf numFmtId="0" fontId="72" fillId="0" borderId="15" xfId="0" applyFont="1" applyFill="1" applyBorder="1" applyAlignment="1">
      <alignment horizontal="justify" vertical="center" wrapText="1"/>
    </xf>
    <xf numFmtId="0" fontId="72" fillId="0" borderId="16" xfId="0" applyFont="1" applyFill="1" applyBorder="1" applyAlignment="1">
      <alignment horizontal="justify" vertical="center" wrapText="1"/>
    </xf>
    <xf numFmtId="0" fontId="72" fillId="0" borderId="1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4" fillId="36" borderId="0" xfId="0" applyFont="1" applyFill="1" applyBorder="1" applyAlignment="1">
      <alignment horizontal="center"/>
    </xf>
    <xf numFmtId="0" fontId="73" fillId="0" borderId="0" xfId="0" applyFont="1" applyAlignment="1">
      <alignment horizontal="justify"/>
    </xf>
    <xf numFmtId="0" fontId="74" fillId="10" borderId="17" xfId="0" applyFont="1" applyFill="1" applyBorder="1" applyAlignment="1">
      <alignment horizontal="justify" vertical="center" wrapText="1"/>
    </xf>
    <xf numFmtId="0" fontId="74" fillId="36" borderId="17" xfId="0" applyFont="1" applyFill="1" applyBorder="1" applyAlignment="1">
      <alignment horizontal="justify" vertical="center" wrapText="1"/>
    </xf>
    <xf numFmtId="0" fontId="8" fillId="8" borderId="11" xfId="0" applyFont="1" applyFill="1" applyBorder="1" applyAlignment="1">
      <alignment horizontal="center" vertical="center" wrapText="1"/>
    </xf>
    <xf numFmtId="0" fontId="8" fillId="8" borderId="11" xfId="0" applyFont="1" applyFill="1" applyBorder="1" applyAlignment="1">
      <alignment horizontal="justify" vertical="center" wrapText="1"/>
    </xf>
    <xf numFmtId="0" fontId="74" fillId="8" borderId="17" xfId="0" applyFont="1" applyFill="1" applyBorder="1" applyAlignment="1">
      <alignment horizontal="justify" vertical="center" wrapText="1"/>
    </xf>
    <xf numFmtId="0" fontId="74" fillId="8" borderId="18" xfId="0" applyFont="1" applyFill="1" applyBorder="1" applyAlignment="1">
      <alignment horizontal="justify" vertical="center" wrapText="1"/>
    </xf>
    <xf numFmtId="0" fontId="8" fillId="39" borderId="19" xfId="0" applyFont="1" applyFill="1" applyBorder="1" applyAlignment="1">
      <alignment horizontal="justify" vertical="center" wrapText="1"/>
    </xf>
    <xf numFmtId="0" fontId="8" fillId="39" borderId="17" xfId="0" applyFont="1" applyFill="1" applyBorder="1" applyAlignment="1">
      <alignment horizontal="justify" vertical="center" wrapText="1"/>
    </xf>
    <xf numFmtId="0" fontId="8" fillId="11" borderId="11" xfId="0" applyFont="1" applyFill="1" applyBorder="1" applyAlignment="1">
      <alignment horizontal="justify" vertical="center" wrapText="1"/>
    </xf>
    <xf numFmtId="0" fontId="8" fillId="11" borderId="17" xfId="0" applyFont="1" applyFill="1" applyBorder="1" applyAlignment="1">
      <alignment horizontal="justify" vertical="center" wrapText="1"/>
    </xf>
    <xf numFmtId="0" fontId="8" fillId="40" borderId="17" xfId="0" applyFont="1" applyFill="1" applyBorder="1" applyAlignment="1">
      <alignment horizontal="justify" vertical="center" wrapText="1"/>
    </xf>
    <xf numFmtId="0" fontId="74" fillId="40" borderId="20" xfId="0" applyFont="1" applyFill="1" applyBorder="1" applyAlignment="1">
      <alignment horizontal="justify" vertical="center" wrapText="1"/>
    </xf>
    <xf numFmtId="0" fontId="74" fillId="40" borderId="17" xfId="0" applyFont="1" applyFill="1" applyBorder="1" applyAlignment="1">
      <alignment horizontal="justify" vertical="center" wrapText="1"/>
    </xf>
    <xf numFmtId="0" fontId="8" fillId="40" borderId="11" xfId="0" applyFont="1" applyFill="1" applyBorder="1" applyAlignment="1">
      <alignment vertical="center" wrapText="1"/>
    </xf>
    <xf numFmtId="0" fontId="74" fillId="13" borderId="19" xfId="0" applyFont="1" applyFill="1" applyBorder="1" applyAlignment="1">
      <alignment horizontal="justify" vertical="center" wrapText="1"/>
    </xf>
    <xf numFmtId="0" fontId="74" fillId="13" borderId="17" xfId="0" applyFont="1" applyFill="1" applyBorder="1" applyAlignment="1">
      <alignment horizontal="justify" vertical="center" wrapText="1"/>
    </xf>
    <xf numFmtId="0" fontId="8" fillId="13" borderId="17" xfId="0" applyFont="1" applyFill="1" applyBorder="1" applyAlignment="1">
      <alignment horizontal="justify" vertical="center" wrapText="1"/>
    </xf>
    <xf numFmtId="0" fontId="75" fillId="13" borderId="17" xfId="0" applyFont="1" applyFill="1" applyBorder="1" applyAlignment="1">
      <alignment horizontal="justify" vertical="center" wrapText="1"/>
    </xf>
    <xf numFmtId="0" fontId="74" fillId="13" borderId="21" xfId="0" applyFont="1" applyFill="1" applyBorder="1" applyAlignment="1">
      <alignment horizontal="left" vertical="center" wrapText="1"/>
    </xf>
    <xf numFmtId="0" fontId="74" fillId="13" borderId="18" xfId="0" applyFont="1" applyFill="1" applyBorder="1" applyAlignment="1">
      <alignment horizontal="justify" vertical="center" wrapText="1"/>
    </xf>
    <xf numFmtId="0" fontId="8" fillId="13" borderId="19" xfId="0" applyFont="1" applyFill="1" applyBorder="1" applyAlignment="1">
      <alignment horizontal="justify" vertical="center" wrapText="1"/>
    </xf>
    <xf numFmtId="0" fontId="8" fillId="13" borderId="18" xfId="0" applyFont="1" applyFill="1" applyBorder="1" applyAlignment="1">
      <alignment horizontal="justify" vertical="center" wrapText="1"/>
    </xf>
    <xf numFmtId="0" fontId="2" fillId="38" borderId="12" xfId="0" applyFont="1" applyFill="1" applyBorder="1" applyAlignment="1">
      <alignment vertical="center" wrapText="1"/>
    </xf>
    <xf numFmtId="9" fontId="3" fillId="36" borderId="0" xfId="57" applyFont="1" applyFill="1" applyBorder="1" applyAlignment="1">
      <alignment horizontal="center" vertical="center" wrapText="1"/>
    </xf>
    <xf numFmtId="0" fontId="73" fillId="36" borderId="11" xfId="0" applyFont="1" applyFill="1" applyBorder="1" applyAlignment="1" applyProtection="1">
      <alignment horizontal="center" vertical="center" wrapText="1"/>
      <protection locked="0"/>
    </xf>
    <xf numFmtId="0" fontId="70" fillId="36" borderId="11" xfId="0" applyFont="1" applyFill="1" applyBorder="1" applyAlignment="1" applyProtection="1">
      <alignment horizontal="center" vertical="center" wrapText="1"/>
      <protection locked="0"/>
    </xf>
    <xf numFmtId="186" fontId="70" fillId="36" borderId="11" xfId="57" applyNumberFormat="1" applyFont="1" applyFill="1" applyBorder="1" applyAlignment="1" applyProtection="1">
      <alignment horizontal="center" vertical="center" wrapText="1"/>
      <protection locked="0"/>
    </xf>
    <xf numFmtId="0" fontId="70" fillId="36" borderId="11" xfId="0" applyFont="1" applyFill="1" applyBorder="1" applyAlignment="1" applyProtection="1">
      <alignment horizontal="left" vertical="center" wrapText="1"/>
      <protection locked="0"/>
    </xf>
    <xf numFmtId="0" fontId="5" fillId="36" borderId="0"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71" fillId="36" borderId="0" xfId="0" applyFont="1" applyFill="1" applyBorder="1" applyAlignment="1">
      <alignment horizontal="right" vertical="center" wrapText="1"/>
    </xf>
    <xf numFmtId="0" fontId="71" fillId="36" borderId="0" xfId="0" applyFont="1" applyFill="1" applyBorder="1" applyAlignment="1">
      <alignment vertical="top" wrapText="1"/>
    </xf>
    <xf numFmtId="0" fontId="71" fillId="36" borderId="0" xfId="0" applyFont="1" applyFill="1" applyBorder="1" applyAlignment="1">
      <alignment horizontal="center" vertical="center" wrapText="1"/>
    </xf>
    <xf numFmtId="0" fontId="70" fillId="36" borderId="22" xfId="0" applyFont="1" applyFill="1" applyBorder="1" applyAlignment="1" applyProtection="1">
      <alignment horizontal="center" vertical="center" wrapText="1"/>
      <protection locked="0"/>
    </xf>
    <xf numFmtId="0" fontId="2" fillId="39" borderId="11"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2" fillId="37"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9" fontId="76" fillId="36" borderId="15" xfId="57" applyFont="1" applyFill="1" applyBorder="1" applyAlignment="1" applyProtection="1">
      <alignment horizontal="center" vertical="center" wrapText="1"/>
      <protection locked="0"/>
    </xf>
    <xf numFmtId="9" fontId="3" fillId="36" borderId="15" xfId="57" applyFont="1" applyFill="1" applyBorder="1" applyAlignment="1">
      <alignment horizontal="center" vertical="center" wrapText="1"/>
    </xf>
    <xf numFmtId="0" fontId="73" fillId="36" borderId="15" xfId="0" applyFont="1" applyFill="1" applyBorder="1" applyAlignment="1" applyProtection="1">
      <alignment horizontal="center" vertical="center" wrapText="1"/>
      <protection locked="0"/>
    </xf>
    <xf numFmtId="9" fontId="9" fillId="36" borderId="15" xfId="57" applyFont="1" applyFill="1" applyBorder="1" applyAlignment="1">
      <alignment horizontal="center" vertical="center" wrapText="1"/>
    </xf>
    <xf numFmtId="0" fontId="70" fillId="36" borderId="14" xfId="0" applyFont="1" applyFill="1" applyBorder="1" applyAlignment="1" applyProtection="1">
      <alignment horizontal="center" vertical="center" wrapText="1"/>
      <protection locked="0"/>
    </xf>
    <xf numFmtId="9" fontId="3" fillId="36" borderId="14" xfId="57" applyFont="1" applyFill="1" applyBorder="1" applyAlignment="1">
      <alignment horizontal="center" vertical="center" wrapText="1"/>
    </xf>
    <xf numFmtId="0" fontId="70" fillId="36" borderId="14" xfId="0" applyFont="1" applyFill="1" applyBorder="1" applyAlignment="1" applyProtection="1">
      <alignment horizontal="justify" vertical="center" wrapText="1"/>
      <protection locked="0"/>
    </xf>
    <xf numFmtId="0" fontId="70" fillId="36" borderId="14" xfId="57" applyNumberFormat="1" applyFont="1" applyFill="1" applyBorder="1" applyAlignment="1">
      <alignment horizontal="center" vertical="center" wrapText="1"/>
    </xf>
    <xf numFmtId="9" fontId="70" fillId="36" borderId="14" xfId="57" applyFont="1" applyFill="1" applyBorder="1" applyAlignment="1" applyProtection="1">
      <alignment horizontal="center" vertical="center" wrapText="1"/>
      <protection locked="0"/>
    </xf>
    <xf numFmtId="9" fontId="70" fillId="36" borderId="14" xfId="57" applyNumberFormat="1" applyFont="1" applyFill="1" applyBorder="1" applyAlignment="1" applyProtection="1">
      <alignment horizontal="center" vertical="center" wrapText="1"/>
      <protection locked="0"/>
    </xf>
    <xf numFmtId="0" fontId="73" fillId="36" borderId="14" xfId="0" applyFont="1" applyFill="1" applyBorder="1" applyAlignment="1" applyProtection="1">
      <alignment horizontal="justify" vertical="center" wrapText="1"/>
      <protection locked="0"/>
    </xf>
    <xf numFmtId="0" fontId="73" fillId="36" borderId="24" xfId="0" applyFont="1" applyFill="1" applyBorder="1" applyAlignment="1" applyProtection="1">
      <alignment horizontal="justify" vertical="center" wrapText="1"/>
      <protection locked="0"/>
    </xf>
    <xf numFmtId="0" fontId="70" fillId="36" borderId="16" xfId="0" applyFont="1" applyFill="1" applyBorder="1" applyAlignment="1" applyProtection="1">
      <alignment horizontal="center" vertical="center" wrapText="1"/>
      <protection locked="0"/>
    </xf>
    <xf numFmtId="0" fontId="70" fillId="36" borderId="16" xfId="0" applyFont="1" applyFill="1" applyBorder="1" applyAlignment="1" applyProtection="1">
      <alignment horizontal="left" vertical="center" wrapText="1"/>
      <protection locked="0"/>
    </xf>
    <xf numFmtId="0" fontId="70" fillId="36" borderId="25" xfId="0" applyFont="1" applyFill="1" applyBorder="1" applyAlignment="1" applyProtection="1">
      <alignment horizontal="center" vertical="center" wrapText="1"/>
      <protection locked="0"/>
    </xf>
    <xf numFmtId="0" fontId="2" fillId="41" borderId="12" xfId="0" applyFont="1" applyFill="1" applyBorder="1" applyAlignment="1">
      <alignment horizontal="center" vertical="center" wrapText="1"/>
    </xf>
    <xf numFmtId="0" fontId="2" fillId="26" borderId="12"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70" fillId="36" borderId="19" xfId="0" applyFont="1" applyFill="1" applyBorder="1" applyAlignment="1">
      <alignment horizontal="center" vertical="center" wrapText="1"/>
    </xf>
    <xf numFmtId="0" fontId="70" fillId="36" borderId="14" xfId="0" applyNumberFormat="1" applyFont="1" applyFill="1" applyBorder="1" applyAlignment="1" applyProtection="1">
      <alignment horizontal="center" vertical="center" wrapText="1"/>
      <protection locked="0"/>
    </xf>
    <xf numFmtId="0" fontId="73" fillId="36" borderId="14" xfId="0" applyFont="1" applyFill="1" applyBorder="1" applyAlignment="1" applyProtection="1">
      <alignment horizontal="center" vertical="center" wrapText="1"/>
      <protection locked="0"/>
    </xf>
    <xf numFmtId="0" fontId="73" fillId="36" borderId="26" xfId="0" applyFont="1" applyFill="1" applyBorder="1" applyAlignment="1" applyProtection="1">
      <alignment horizontal="center" vertical="center" wrapText="1"/>
      <protection locked="0"/>
    </xf>
    <xf numFmtId="9" fontId="70" fillId="36" borderId="16" xfId="57" applyFont="1" applyFill="1" applyBorder="1" applyAlignment="1" applyProtection="1">
      <alignment horizontal="center" vertical="center" wrapText="1"/>
      <protection locked="0"/>
    </xf>
    <xf numFmtId="186" fontId="70" fillId="36" borderId="16" xfId="57" applyNumberFormat="1" applyFont="1" applyFill="1" applyBorder="1" applyAlignment="1" applyProtection="1">
      <alignment horizontal="center" vertical="center" wrapText="1"/>
      <protection locked="0"/>
    </xf>
    <xf numFmtId="0" fontId="73" fillId="36" borderId="16" xfId="0" applyFont="1" applyFill="1" applyBorder="1" applyAlignment="1" applyProtection="1">
      <alignment horizontal="center" vertical="center" wrapText="1"/>
      <protection locked="0"/>
    </xf>
    <xf numFmtId="0" fontId="73" fillId="36" borderId="25" xfId="0" applyFont="1" applyFill="1" applyBorder="1" applyAlignment="1" applyProtection="1">
      <alignment horizontal="center" vertical="center" wrapText="1"/>
      <protection locked="0"/>
    </xf>
    <xf numFmtId="0" fontId="2" fillId="36" borderId="27" xfId="0" applyFont="1" applyFill="1" applyBorder="1" applyAlignment="1">
      <alignment vertical="center" wrapText="1"/>
    </xf>
    <xf numFmtId="0" fontId="5" fillId="38" borderId="28"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2" fillId="38" borderId="28"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38" borderId="29" xfId="0" applyFont="1" applyFill="1" applyBorder="1" applyAlignment="1">
      <alignment horizontal="center" vertical="center" wrapText="1"/>
    </xf>
    <xf numFmtId="0" fontId="2" fillId="38" borderId="30" xfId="0" applyFont="1" applyFill="1" applyBorder="1" applyAlignment="1">
      <alignment horizontal="center" vertical="center" wrapText="1"/>
    </xf>
    <xf numFmtId="0" fontId="2" fillId="36" borderId="28" xfId="0" applyFont="1" applyFill="1" applyBorder="1" applyAlignment="1">
      <alignment vertical="center" wrapText="1"/>
    </xf>
    <xf numFmtId="0" fontId="70" fillId="36" borderId="26" xfId="0" applyFont="1" applyFill="1" applyBorder="1" applyAlignment="1" applyProtection="1">
      <alignment horizontal="center" vertical="center" wrapText="1"/>
      <protection locked="0"/>
    </xf>
    <xf numFmtId="0" fontId="2" fillId="36" borderId="31" xfId="0" applyFont="1" applyFill="1" applyBorder="1" applyAlignment="1">
      <alignment vertical="center" wrapText="1"/>
    </xf>
    <xf numFmtId="0" fontId="2" fillId="37" borderId="28" xfId="0" applyFont="1" applyFill="1" applyBorder="1" applyAlignment="1">
      <alignment horizontal="center" vertical="center" wrapText="1"/>
    </xf>
    <xf numFmtId="0" fontId="2" fillId="19" borderId="26"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16" xfId="0" applyFont="1" applyFill="1" applyBorder="1" applyAlignment="1">
      <alignment horizontal="center" vertical="center" wrapText="1"/>
    </xf>
    <xf numFmtId="0" fontId="71" fillId="37" borderId="16" xfId="0" applyFont="1" applyFill="1" applyBorder="1" applyAlignment="1">
      <alignment/>
    </xf>
    <xf numFmtId="0" fontId="2" fillId="19" borderId="16" xfId="0" applyFont="1" applyFill="1" applyBorder="1" applyAlignment="1">
      <alignment horizontal="center" vertical="center" wrapText="1"/>
    </xf>
    <xf numFmtId="0" fontId="2" fillId="19" borderId="25" xfId="0" applyFont="1" applyFill="1" applyBorder="1" applyAlignment="1">
      <alignment horizontal="center" vertical="center" wrapText="1"/>
    </xf>
    <xf numFmtId="188" fontId="70" fillId="36" borderId="24" xfId="52" applyNumberFormat="1" applyFont="1" applyFill="1" applyBorder="1" applyAlignment="1" applyProtection="1">
      <alignment horizontal="center" vertical="center" wrapText="1"/>
      <protection locked="0"/>
    </xf>
    <xf numFmtId="188" fontId="70" fillId="36" borderId="26" xfId="52" applyNumberFormat="1" applyFont="1" applyFill="1" applyBorder="1" applyAlignment="1" applyProtection="1">
      <alignment horizontal="center" vertical="center" wrapText="1"/>
      <protection locked="0"/>
    </xf>
    <xf numFmtId="188" fontId="70" fillId="36" borderId="25" xfId="52" applyNumberFormat="1" applyFont="1" applyFill="1" applyBorder="1" applyAlignment="1" applyProtection="1">
      <alignment horizontal="center" vertical="center" wrapText="1"/>
      <protection locked="0"/>
    </xf>
    <xf numFmtId="0" fontId="2" fillId="37" borderId="32" xfId="0" applyFont="1" applyFill="1" applyBorder="1" applyAlignment="1">
      <alignment horizontal="center" vertical="center" wrapText="1"/>
    </xf>
    <xf numFmtId="0" fontId="70" fillId="36" borderId="33" xfId="0" applyFont="1" applyFill="1" applyBorder="1" applyAlignment="1" applyProtection="1">
      <alignment horizontal="center" vertical="center" wrapText="1"/>
      <protection locked="0"/>
    </xf>
    <xf numFmtId="0" fontId="70" fillId="36" borderId="32" xfId="0" applyFont="1" applyFill="1" applyBorder="1" applyAlignment="1" applyProtection="1">
      <alignment horizontal="center" vertical="center" wrapText="1"/>
      <protection locked="0"/>
    </xf>
    <xf numFmtId="0" fontId="2" fillId="19" borderId="28" xfId="0" applyFont="1" applyFill="1" applyBorder="1" applyAlignment="1">
      <alignment horizontal="center" vertical="center" wrapText="1"/>
    </xf>
    <xf numFmtId="0" fontId="2" fillId="19" borderId="31" xfId="0" applyFont="1" applyFill="1" applyBorder="1" applyAlignment="1">
      <alignment horizontal="center" vertical="center" wrapText="1"/>
    </xf>
    <xf numFmtId="0" fontId="2" fillId="26" borderId="28" xfId="0" applyFont="1" applyFill="1" applyBorder="1" applyAlignment="1">
      <alignment horizontal="center" vertical="center" wrapText="1"/>
    </xf>
    <xf numFmtId="0" fontId="2" fillId="41" borderId="29" xfId="0" applyFont="1" applyFill="1" applyBorder="1" applyAlignment="1">
      <alignment horizontal="center" vertical="center" wrapText="1"/>
    </xf>
    <xf numFmtId="0" fontId="2" fillId="41" borderId="30" xfId="0" applyFont="1" applyFill="1" applyBorder="1" applyAlignment="1">
      <alignment horizontal="center" vertical="center" wrapText="1"/>
    </xf>
    <xf numFmtId="0" fontId="70" fillId="36" borderId="34" xfId="0" applyFont="1" applyFill="1" applyBorder="1" applyAlignment="1">
      <alignment horizontal="center" vertical="center" wrapText="1"/>
    </xf>
    <xf numFmtId="0" fontId="70" fillId="36" borderId="24" xfId="0" applyFont="1" applyFill="1" applyBorder="1" applyAlignment="1" applyProtection="1">
      <alignment horizontal="justify" vertical="center" wrapText="1"/>
      <protection locked="0"/>
    </xf>
    <xf numFmtId="0" fontId="70" fillId="36" borderId="26" xfId="0" applyFont="1" applyFill="1" applyBorder="1" applyAlignment="1" applyProtection="1">
      <alignment horizontal="justify" vertical="center" wrapText="1"/>
      <protection locked="0"/>
    </xf>
    <xf numFmtId="0" fontId="70" fillId="36" borderId="25" xfId="0" applyFont="1" applyFill="1" applyBorder="1" applyAlignment="1" applyProtection="1">
      <alignment horizontal="justify" vertical="center" wrapText="1"/>
      <protection locked="0"/>
    </xf>
    <xf numFmtId="0" fontId="2" fillId="19" borderId="29" xfId="0" applyFont="1" applyFill="1" applyBorder="1" applyAlignment="1">
      <alignment horizontal="center" vertical="center" wrapText="1"/>
    </xf>
    <xf numFmtId="0" fontId="2" fillId="19" borderId="30" xfId="0" applyFont="1" applyFill="1" applyBorder="1" applyAlignment="1">
      <alignment horizontal="center" vertical="center" wrapText="1"/>
    </xf>
    <xf numFmtId="0" fontId="70" fillId="36" borderId="24" xfId="0" applyFont="1" applyFill="1" applyBorder="1" applyAlignment="1" applyProtection="1">
      <alignment horizontal="center" vertical="center" wrapText="1"/>
      <protection locked="0"/>
    </xf>
    <xf numFmtId="0" fontId="70" fillId="36" borderId="33" xfId="0" applyFont="1" applyFill="1" applyBorder="1" applyAlignment="1" applyProtection="1">
      <alignment horizontal="justify" vertical="center" wrapText="1"/>
      <protection locked="0"/>
    </xf>
    <xf numFmtId="0" fontId="2" fillId="39" borderId="28" xfId="0" applyFont="1" applyFill="1" applyBorder="1" applyAlignment="1">
      <alignment horizontal="center" vertical="center" wrapText="1"/>
    </xf>
    <xf numFmtId="0" fontId="2" fillId="39" borderId="29" xfId="0" applyFont="1" applyFill="1" applyBorder="1" applyAlignment="1">
      <alignment horizontal="center" vertical="center" wrapText="1"/>
    </xf>
    <xf numFmtId="0" fontId="2" fillId="39" borderId="30" xfId="0" applyFont="1" applyFill="1" applyBorder="1" applyAlignment="1">
      <alignment horizontal="center" vertical="center" wrapText="1"/>
    </xf>
    <xf numFmtId="0" fontId="2" fillId="16" borderId="28"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2" fillId="41" borderId="31" xfId="0" applyFont="1" applyFill="1" applyBorder="1" applyAlignment="1">
      <alignment horizontal="center" vertical="center" wrapText="1"/>
    </xf>
    <xf numFmtId="0" fontId="2" fillId="41" borderId="16" xfId="0" applyFont="1" applyFill="1" applyBorder="1" applyAlignment="1">
      <alignment horizontal="center" vertical="center" wrapText="1"/>
    </xf>
    <xf numFmtId="0" fontId="2" fillId="41" borderId="25" xfId="0" applyFont="1" applyFill="1" applyBorder="1" applyAlignment="1">
      <alignment horizontal="center" vertical="center" wrapText="1"/>
    </xf>
    <xf numFmtId="0" fontId="70" fillId="36" borderId="35" xfId="0" applyFont="1" applyFill="1" applyBorder="1" applyAlignment="1">
      <alignment horizontal="center" vertical="center" wrapText="1"/>
    </xf>
    <xf numFmtId="9" fontId="70" fillId="36" borderId="15" xfId="57" applyFont="1" applyFill="1" applyBorder="1" applyAlignment="1">
      <alignment horizontal="center" vertical="center" wrapText="1"/>
    </xf>
    <xf numFmtId="9" fontId="3" fillId="36" borderId="15" xfId="57" applyFont="1" applyFill="1" applyBorder="1" applyAlignment="1" applyProtection="1">
      <alignment horizontal="center" vertical="center" wrapText="1"/>
      <protection locked="0"/>
    </xf>
    <xf numFmtId="0" fontId="73" fillId="36" borderId="36" xfId="0" applyFont="1" applyFill="1" applyBorder="1" applyAlignment="1" applyProtection="1">
      <alignment horizontal="center" vertical="center" wrapText="1"/>
      <protection locked="0"/>
    </xf>
    <xf numFmtId="0" fontId="2" fillId="16" borderId="31" xfId="0" applyFont="1" applyFill="1" applyBorder="1" applyAlignment="1">
      <alignment horizontal="center" vertical="center" wrapText="1"/>
    </xf>
    <xf numFmtId="0" fontId="2" fillId="16" borderId="16"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70" fillId="36" borderId="11" xfId="57" applyNumberFormat="1" applyFont="1" applyFill="1" applyBorder="1" applyAlignment="1" applyProtection="1">
      <alignment horizontal="center" vertical="center" wrapText="1"/>
      <protection locked="0"/>
    </xf>
    <xf numFmtId="0" fontId="70" fillId="36" borderId="14" xfId="57" applyNumberFormat="1" applyFont="1" applyFill="1" applyBorder="1" applyAlignment="1" applyProtection="1">
      <alignment horizontal="center" vertical="center" wrapText="1"/>
      <protection locked="0"/>
    </xf>
    <xf numFmtId="9" fontId="10" fillId="36" borderId="33" xfId="57" applyFont="1" applyFill="1" applyBorder="1" applyAlignment="1">
      <alignment horizontal="center" vertical="center" wrapText="1"/>
    </xf>
    <xf numFmtId="0" fontId="5" fillId="36" borderId="0"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71" fillId="36" borderId="0" xfId="0" applyFont="1" applyFill="1" applyBorder="1" applyAlignment="1">
      <alignment horizontal="center" vertical="center"/>
    </xf>
    <xf numFmtId="0" fontId="2" fillId="36" borderId="23" xfId="0" applyFont="1" applyFill="1" applyBorder="1" applyAlignment="1">
      <alignment vertical="center" wrapText="1"/>
    </xf>
    <xf numFmtId="0" fontId="2" fillId="36" borderId="17" xfId="0" applyFont="1" applyFill="1" applyBorder="1" applyAlignment="1">
      <alignment vertical="center" wrapText="1"/>
    </xf>
    <xf numFmtId="0" fontId="11" fillId="12" borderId="11" xfId="0" applyFont="1" applyFill="1" applyBorder="1" applyAlignment="1">
      <alignment horizontal="center" vertical="center" wrapText="1"/>
    </xf>
    <xf numFmtId="0" fontId="12" fillId="42" borderId="11" xfId="0" applyFont="1" applyFill="1" applyBorder="1" applyAlignment="1" applyProtection="1">
      <alignment horizontal="left" vertical="center" wrapText="1"/>
      <protection/>
    </xf>
    <xf numFmtId="0" fontId="11" fillId="12" borderId="28" xfId="0" applyFont="1" applyFill="1" applyBorder="1" applyAlignment="1">
      <alignment horizontal="center" vertical="center" wrapText="1"/>
    </xf>
    <xf numFmtId="0" fontId="12" fillId="42" borderId="28" xfId="0" applyFont="1" applyFill="1" applyBorder="1" applyAlignment="1" applyProtection="1">
      <alignment horizontal="left" vertical="center" wrapText="1"/>
      <protection/>
    </xf>
    <xf numFmtId="0" fontId="2" fillId="36" borderId="16" xfId="0" applyFont="1" applyFill="1" applyBorder="1" applyAlignment="1">
      <alignment vertical="center" wrapText="1"/>
    </xf>
    <xf numFmtId="0" fontId="70" fillId="36" borderId="12" xfId="0" applyFont="1" applyFill="1" applyBorder="1" applyAlignment="1" applyProtection="1">
      <alignment horizontal="center" vertical="center" wrapText="1"/>
      <protection locked="0"/>
    </xf>
    <xf numFmtId="0" fontId="77" fillId="36" borderId="11" xfId="0" applyFont="1" applyFill="1" applyBorder="1" applyAlignment="1" applyProtection="1">
      <alignment vertical="center" wrapText="1"/>
      <protection locked="0"/>
    </xf>
    <xf numFmtId="9" fontId="0" fillId="36" borderId="11" xfId="57" applyFont="1" applyFill="1" applyBorder="1" applyAlignment="1">
      <alignment horizontal="center" vertical="center" wrapText="1"/>
    </xf>
    <xf numFmtId="0" fontId="44" fillId="0" borderId="11" xfId="0" applyFont="1" applyBorder="1" applyAlignment="1">
      <alignment vertical="center" wrapText="1"/>
    </xf>
    <xf numFmtId="0" fontId="74" fillId="43" borderId="11" xfId="0" applyFont="1" applyFill="1" applyBorder="1" applyAlignment="1" applyProtection="1">
      <alignment horizontal="center" vertical="center" wrapText="1"/>
      <protection locked="0"/>
    </xf>
    <xf numFmtId="0" fontId="4" fillId="36" borderId="17" xfId="0" applyFont="1" applyFill="1" applyBorder="1" applyAlignment="1" applyProtection="1">
      <alignment horizontal="center" vertical="center" wrapText="1"/>
      <protection locked="0"/>
    </xf>
    <xf numFmtId="0" fontId="4" fillId="36" borderId="11" xfId="0" applyFont="1" applyFill="1" applyBorder="1" applyAlignment="1" applyProtection="1">
      <alignment horizontal="center" vertical="center" wrapText="1"/>
      <protection locked="0"/>
    </xf>
    <xf numFmtId="9" fontId="73" fillId="0" borderId="31" xfId="57" applyFont="1" applyBorder="1" applyAlignment="1">
      <alignment horizontal="center" vertical="center"/>
    </xf>
    <xf numFmtId="9" fontId="73" fillId="0" borderId="16" xfId="57" applyFont="1" applyBorder="1" applyAlignment="1">
      <alignment horizontal="center" vertical="center"/>
    </xf>
    <xf numFmtId="9" fontId="73" fillId="0" borderId="25" xfId="57" applyFont="1" applyBorder="1" applyAlignment="1">
      <alignment horizontal="center" vertical="center"/>
    </xf>
    <xf numFmtId="9" fontId="73" fillId="36" borderId="11" xfId="0" applyNumberFormat="1" applyFont="1" applyFill="1" applyBorder="1" applyAlignment="1" applyProtection="1">
      <alignment horizontal="center" vertical="center" wrapText="1"/>
      <protection locked="0"/>
    </xf>
    <xf numFmtId="188" fontId="70" fillId="36" borderId="11" xfId="52" applyNumberFormat="1" applyFont="1" applyFill="1" applyBorder="1" applyAlignment="1" applyProtection="1">
      <alignment horizontal="center" vertical="center" wrapText="1"/>
      <protection locked="0"/>
    </xf>
    <xf numFmtId="9" fontId="0" fillId="36" borderId="11" xfId="57" applyNumberFormat="1" applyFont="1" applyFill="1" applyBorder="1" applyAlignment="1">
      <alignment horizontal="center" vertical="center" wrapText="1"/>
    </xf>
    <xf numFmtId="0" fontId="0" fillId="0" borderId="11" xfId="0" applyBorder="1" applyAlignment="1">
      <alignment vertical="center" wrapText="1"/>
    </xf>
    <xf numFmtId="0" fontId="70" fillId="36" borderId="17" xfId="0" applyFont="1" applyFill="1" applyBorder="1" applyAlignment="1" applyProtection="1">
      <alignment horizontal="center" vertical="center" wrapText="1"/>
      <protection locked="0"/>
    </xf>
    <xf numFmtId="0" fontId="73" fillId="36" borderId="11" xfId="0" applyNumberFormat="1" applyFont="1" applyFill="1" applyBorder="1" applyAlignment="1" applyProtection="1">
      <alignment horizontal="center" vertical="center" wrapText="1"/>
      <protection locked="0"/>
    </xf>
    <xf numFmtId="0" fontId="13" fillId="36" borderId="37" xfId="0" applyFont="1" applyFill="1" applyBorder="1" applyAlignment="1" applyProtection="1">
      <alignment horizontal="center" vertical="center" wrapText="1"/>
      <protection locked="0"/>
    </xf>
    <xf numFmtId="9" fontId="0" fillId="0" borderId="11" xfId="57" applyFont="1" applyBorder="1" applyAlignment="1">
      <alignment horizontal="center" vertical="center" wrapText="1"/>
    </xf>
    <xf numFmtId="0" fontId="77" fillId="0" borderId="11" xfId="0" applyFont="1" applyBorder="1" applyAlignment="1" applyProtection="1">
      <alignment vertical="center" wrapText="1"/>
      <protection locked="0"/>
    </xf>
    <xf numFmtId="0" fontId="70" fillId="36" borderId="11" xfId="0" applyNumberFormat="1" applyFont="1" applyFill="1" applyBorder="1" applyAlignment="1" applyProtection="1">
      <alignment horizontal="center" vertical="center" wrapText="1"/>
      <protection locked="0"/>
    </xf>
    <xf numFmtId="0" fontId="77" fillId="0" borderId="12" xfId="0" applyFont="1" applyBorder="1" applyAlignment="1" applyProtection="1">
      <alignment vertical="center" wrapText="1"/>
      <protection locked="0"/>
    </xf>
    <xf numFmtId="9" fontId="0" fillId="0" borderId="12" xfId="57" applyFont="1" applyBorder="1" applyAlignment="1">
      <alignment horizontal="center" vertical="center" wrapText="1"/>
    </xf>
    <xf numFmtId="0" fontId="0" fillId="0" borderId="12" xfId="0" applyBorder="1" applyAlignment="1">
      <alignment vertical="center" wrapText="1"/>
    </xf>
    <xf numFmtId="0" fontId="74" fillId="43" borderId="12" xfId="0" applyFont="1" applyFill="1" applyBorder="1" applyAlignment="1" applyProtection="1">
      <alignment horizontal="center" vertical="center" wrapText="1"/>
      <protection locked="0"/>
    </xf>
    <xf numFmtId="0" fontId="70" fillId="36" borderId="21" xfId="0" applyFont="1" applyFill="1" applyBorder="1" applyAlignment="1" applyProtection="1">
      <alignment horizontal="center" vertical="center" wrapText="1"/>
      <protection locked="0"/>
    </xf>
    <xf numFmtId="0" fontId="69" fillId="36" borderId="12" xfId="0" applyFont="1" applyFill="1" applyBorder="1" applyAlignment="1" applyProtection="1">
      <alignment horizontal="center" vertical="center"/>
      <protection locked="0"/>
    </xf>
    <xf numFmtId="1" fontId="70" fillId="36" borderId="12" xfId="0" applyNumberFormat="1" applyFont="1" applyFill="1" applyBorder="1" applyAlignment="1" applyProtection="1">
      <alignment horizontal="center" vertical="center" wrapText="1"/>
      <protection locked="0"/>
    </xf>
    <xf numFmtId="0" fontId="70" fillId="36" borderId="12" xfId="0" applyFont="1" applyFill="1" applyBorder="1" applyAlignment="1" applyProtection="1">
      <alignment horizontal="left" vertical="center" wrapText="1"/>
      <protection locked="0"/>
    </xf>
    <xf numFmtId="188" fontId="70" fillId="36" borderId="12" xfId="0" applyNumberFormat="1" applyFont="1" applyFill="1" applyBorder="1" applyAlignment="1" applyProtection="1">
      <alignment horizontal="center" vertical="center" wrapText="1"/>
      <protection locked="0"/>
    </xf>
    <xf numFmtId="188" fontId="70" fillId="36" borderId="30" xfId="0" applyNumberFormat="1" applyFont="1" applyFill="1" applyBorder="1" applyAlignment="1" applyProtection="1">
      <alignment horizontal="center" vertical="center" wrapText="1"/>
      <protection locked="0"/>
    </xf>
    <xf numFmtId="0" fontId="70" fillId="36" borderId="38" xfId="0" applyFont="1" applyFill="1" applyBorder="1" applyAlignment="1" applyProtection="1">
      <alignment horizontal="justify" vertical="center" wrapText="1"/>
      <protection locked="0"/>
    </xf>
    <xf numFmtId="0" fontId="70" fillId="36" borderId="30" xfId="0" applyFont="1" applyFill="1" applyBorder="1" applyAlignment="1" applyProtection="1">
      <alignment horizontal="justify" vertical="center" wrapText="1"/>
      <protection locked="0"/>
    </xf>
    <xf numFmtId="0" fontId="70" fillId="36" borderId="38" xfId="57" applyNumberFormat="1" applyFont="1" applyFill="1" applyBorder="1" applyAlignment="1">
      <alignment horizontal="center" vertical="center" wrapText="1"/>
    </xf>
    <xf numFmtId="0" fontId="70" fillId="36" borderId="38" xfId="0" applyFont="1" applyFill="1" applyBorder="1" applyAlignment="1" applyProtection="1">
      <alignment horizontal="center" vertical="center" wrapText="1"/>
      <protection locked="0"/>
    </xf>
    <xf numFmtId="0" fontId="70" fillId="36" borderId="30" xfId="0" applyFont="1" applyFill="1" applyBorder="1" applyAlignment="1" applyProtection="1">
      <alignment horizontal="center" vertical="center" wrapText="1"/>
      <protection locked="0"/>
    </xf>
    <xf numFmtId="0" fontId="70" fillId="36" borderId="39" xfId="0" applyFont="1" applyFill="1" applyBorder="1" applyAlignment="1" applyProtection="1">
      <alignment horizontal="center" vertical="center" wrapText="1"/>
      <protection locked="0"/>
    </xf>
    <xf numFmtId="9" fontId="70" fillId="36" borderId="12" xfId="57" applyFont="1" applyFill="1" applyBorder="1" applyAlignment="1" applyProtection="1">
      <alignment horizontal="center" vertical="center" wrapText="1"/>
      <protection locked="0"/>
    </xf>
    <xf numFmtId="0" fontId="73" fillId="36" borderId="12" xfId="0" applyFont="1" applyFill="1" applyBorder="1" applyAlignment="1" applyProtection="1">
      <alignment horizontal="justify" vertical="center" wrapText="1"/>
      <protection locked="0"/>
    </xf>
    <xf numFmtId="9" fontId="70" fillId="36" borderId="12" xfId="57" applyFont="1" applyFill="1" applyBorder="1" applyAlignment="1">
      <alignment horizontal="center" vertical="center" wrapText="1"/>
    </xf>
    <xf numFmtId="0" fontId="73" fillId="36" borderId="30" xfId="0" applyFont="1" applyFill="1" applyBorder="1" applyAlignment="1" applyProtection="1">
      <alignment horizontal="justify" vertical="center" wrapText="1"/>
      <protection locked="0"/>
    </xf>
    <xf numFmtId="9" fontId="44" fillId="36" borderId="11" xfId="57" applyFont="1" applyFill="1" applyBorder="1" applyAlignment="1">
      <alignment horizontal="center" vertical="center" wrapText="1"/>
    </xf>
    <xf numFmtId="9" fontId="3" fillId="36" borderId="11" xfId="57" applyFont="1" applyFill="1" applyBorder="1" applyAlignment="1">
      <alignment horizontal="center" vertical="center" wrapText="1"/>
    </xf>
    <xf numFmtId="9" fontId="70" fillId="36" borderId="11" xfId="57" applyFont="1" applyFill="1" applyBorder="1" applyAlignment="1">
      <alignment horizontal="center" vertical="center" wrapText="1"/>
    </xf>
    <xf numFmtId="0" fontId="73" fillId="36" borderId="11" xfId="0" applyFont="1" applyFill="1" applyBorder="1" applyAlignment="1" applyProtection="1">
      <alignment horizontal="center" vertical="center" wrapText="1"/>
      <protection locked="0"/>
    </xf>
    <xf numFmtId="0" fontId="73" fillId="36" borderId="11" xfId="0" applyFont="1" applyFill="1" applyBorder="1" applyAlignment="1" applyProtection="1">
      <alignment horizontal="left" vertical="center" wrapText="1"/>
      <protection locked="0"/>
    </xf>
    <xf numFmtId="0" fontId="73" fillId="36" borderId="11" xfId="0" applyFont="1" applyFill="1" applyBorder="1" applyAlignment="1" applyProtection="1">
      <alignment horizontal="justify" vertical="center" wrapText="1"/>
      <protection locked="0"/>
    </xf>
    <xf numFmtId="0" fontId="70" fillId="36" borderId="11" xfId="0" applyFont="1" applyFill="1" applyBorder="1" applyAlignment="1" applyProtection="1">
      <alignment horizontal="center" vertical="center" wrapText="1"/>
      <protection locked="0"/>
    </xf>
    <xf numFmtId="9" fontId="70" fillId="36" borderId="11" xfId="57" applyFont="1" applyFill="1" applyBorder="1" applyAlignment="1" applyProtection="1">
      <alignment horizontal="center" vertical="center" wrapText="1"/>
      <protection locked="0"/>
    </xf>
    <xf numFmtId="9" fontId="70" fillId="36" borderId="11" xfId="0" applyNumberFormat="1" applyFont="1" applyFill="1" applyBorder="1" applyAlignment="1" applyProtection="1">
      <alignment horizontal="center" vertical="center" wrapText="1"/>
      <protection locked="0"/>
    </xf>
    <xf numFmtId="187" fontId="70" fillId="36" borderId="11" xfId="0" applyNumberFormat="1" applyFont="1" applyFill="1" applyBorder="1" applyAlignment="1" applyProtection="1">
      <alignment horizontal="center" vertical="center" wrapText="1"/>
      <protection locked="0"/>
    </xf>
    <xf numFmtId="0" fontId="70" fillId="36" borderId="11" xfId="0" applyFont="1" applyFill="1" applyBorder="1" applyAlignment="1" applyProtection="1">
      <alignment horizontal="justify" vertical="center" wrapText="1"/>
      <protection locked="0"/>
    </xf>
    <xf numFmtId="0" fontId="70" fillId="36" borderId="11" xfId="0" applyFont="1" applyFill="1" applyBorder="1" applyAlignment="1" applyProtection="1">
      <alignment horizontal="left" vertical="center" wrapText="1"/>
      <protection locked="0"/>
    </xf>
    <xf numFmtId="0" fontId="0" fillId="36" borderId="11" xfId="0" applyFill="1" applyBorder="1" applyAlignment="1" applyProtection="1">
      <alignment horizontal="left" vertical="center" wrapText="1"/>
      <protection locked="0"/>
    </xf>
    <xf numFmtId="0" fontId="2" fillId="36" borderId="23" xfId="0" applyFont="1" applyFill="1" applyBorder="1" applyAlignment="1">
      <alignment vertical="center" wrapText="1"/>
    </xf>
    <xf numFmtId="0" fontId="44" fillId="36" borderId="11" xfId="0" applyFont="1" applyFill="1" applyBorder="1" applyAlignment="1">
      <alignment horizontal="left" vertical="center" wrapText="1"/>
    </xf>
    <xf numFmtId="0" fontId="70" fillId="36" borderId="11" xfId="0" applyFont="1" applyFill="1" applyBorder="1" applyAlignment="1">
      <alignment horizontal="center" vertical="center" wrapText="1"/>
    </xf>
    <xf numFmtId="188" fontId="70" fillId="36" borderId="11" xfId="0" applyNumberFormat="1" applyFont="1" applyFill="1" applyBorder="1" applyAlignment="1" applyProtection="1">
      <alignment horizontal="center" vertical="center" wrapText="1"/>
      <protection locked="0"/>
    </xf>
    <xf numFmtId="0" fontId="70" fillId="36" borderId="11" xfId="57" applyNumberFormat="1" applyFont="1" applyFill="1" applyBorder="1" applyAlignment="1">
      <alignment horizontal="center" vertical="center" wrapText="1"/>
    </xf>
    <xf numFmtId="0" fontId="70" fillId="0" borderId="11" xfId="0" applyFont="1" applyFill="1" applyBorder="1" applyAlignment="1" applyProtection="1">
      <alignment horizontal="center" vertical="center" wrapText="1"/>
      <protection locked="0"/>
    </xf>
    <xf numFmtId="9" fontId="70" fillId="44" borderId="11" xfId="57" applyFont="1" applyFill="1" applyBorder="1" applyAlignment="1" applyProtection="1">
      <alignment horizontal="center" vertical="center" wrapText="1"/>
      <protection locked="0"/>
    </xf>
    <xf numFmtId="0" fontId="12" fillId="42" borderId="28" xfId="0" applyFont="1" applyFill="1" applyBorder="1" applyAlignment="1" applyProtection="1">
      <alignment horizontal="center" vertical="center" wrapText="1"/>
      <protection/>
    </xf>
    <xf numFmtId="14" fontId="12" fillId="42" borderId="11" xfId="0" applyNumberFormat="1" applyFont="1" applyFill="1" applyBorder="1" applyAlignment="1" applyProtection="1">
      <alignment horizontal="center" vertical="center" wrapText="1"/>
      <protection/>
    </xf>
    <xf numFmtId="0" fontId="44" fillId="39" borderId="11" xfId="0" applyFont="1" applyFill="1" applyBorder="1" applyAlignment="1">
      <alignment horizontal="left" vertical="center" wrapText="1"/>
    </xf>
    <xf numFmtId="9" fontId="70" fillId="36" borderId="34" xfId="0" applyNumberFormat="1" applyFont="1" applyFill="1" applyBorder="1" applyAlignment="1">
      <alignment horizontal="center" vertical="center" wrapText="1"/>
    </xf>
    <xf numFmtId="9" fontId="70" fillId="36" borderId="14" xfId="0" applyNumberFormat="1" applyFont="1" applyFill="1" applyBorder="1" applyAlignment="1">
      <alignment horizontal="center" vertical="center" wrapText="1"/>
    </xf>
    <xf numFmtId="9" fontId="70" fillId="36" borderId="14" xfId="57" applyNumberFormat="1" applyFont="1" applyFill="1" applyBorder="1" applyAlignment="1">
      <alignment horizontal="center" vertical="center" wrapText="1"/>
    </xf>
    <xf numFmtId="9" fontId="70" fillId="36" borderId="15" xfId="0" applyNumberFormat="1" applyFont="1" applyFill="1" applyBorder="1" applyAlignment="1">
      <alignment horizontal="center" vertical="center" wrapText="1"/>
    </xf>
    <xf numFmtId="1" fontId="70" fillId="36" borderId="14" xfId="0" applyNumberFormat="1" applyFont="1" applyFill="1" applyBorder="1" applyAlignment="1">
      <alignment horizontal="center" vertical="center" wrapText="1"/>
    </xf>
    <xf numFmtId="1" fontId="3" fillId="36" borderId="14" xfId="57" applyNumberFormat="1" applyFont="1" applyFill="1" applyBorder="1" applyAlignment="1">
      <alignment horizontal="center" vertical="center" wrapText="1"/>
    </xf>
    <xf numFmtId="1" fontId="3" fillId="36" borderId="38" xfId="57" applyNumberFormat="1" applyFont="1" applyFill="1" applyBorder="1" applyAlignment="1">
      <alignment horizontal="center" vertical="center" wrapText="1"/>
    </xf>
    <xf numFmtId="0" fontId="70" fillId="36" borderId="14" xfId="0" applyNumberFormat="1" applyFont="1" applyFill="1" applyBorder="1" applyAlignment="1">
      <alignment horizontal="center" vertical="center" wrapText="1"/>
    </xf>
    <xf numFmtId="0" fontId="3" fillId="36" borderId="11" xfId="57" applyNumberFormat="1" applyFont="1" applyFill="1" applyBorder="1" applyAlignment="1">
      <alignment horizontal="center" vertical="center" wrapText="1"/>
    </xf>
    <xf numFmtId="0" fontId="60" fillId="36" borderId="11" xfId="47" applyFill="1" applyBorder="1" applyAlignment="1" applyProtection="1">
      <alignment horizontal="justify" vertical="center" wrapText="1"/>
      <protection locked="0"/>
    </xf>
    <xf numFmtId="186" fontId="3" fillId="36" borderId="15" xfId="57" applyNumberFormat="1" applyFont="1" applyFill="1" applyBorder="1" applyAlignment="1">
      <alignment horizontal="center" vertical="center" wrapText="1"/>
    </xf>
    <xf numFmtId="0" fontId="76" fillId="36" borderId="11" xfId="0" applyFont="1" applyFill="1" applyBorder="1" applyAlignment="1">
      <alignment horizontal="center" vertical="center" textRotation="90" wrapText="1"/>
    </xf>
    <xf numFmtId="0" fontId="78" fillId="36" borderId="40" xfId="0" applyFont="1" applyFill="1" applyBorder="1" applyAlignment="1" applyProtection="1">
      <alignment horizontal="center" vertical="center" textRotation="90" wrapText="1"/>
      <protection locked="0"/>
    </xf>
    <xf numFmtId="0" fontId="78" fillId="36" borderId="41" xfId="0" applyFont="1" applyFill="1" applyBorder="1" applyAlignment="1" applyProtection="1">
      <alignment horizontal="center" vertical="center" textRotation="90" wrapText="1"/>
      <protection locked="0"/>
    </xf>
    <xf numFmtId="0" fontId="78" fillId="36" borderId="11" xfId="0" applyFont="1" applyFill="1" applyBorder="1" applyAlignment="1" applyProtection="1">
      <alignment horizontal="center" vertical="center" textRotation="90" wrapText="1"/>
      <protection locked="0"/>
    </xf>
    <xf numFmtId="0" fontId="16" fillId="0" borderId="11" xfId="0" applyFont="1" applyBorder="1" applyAlignment="1">
      <alignment horizontal="center" vertical="center" textRotation="90" wrapText="1"/>
    </xf>
    <xf numFmtId="0" fontId="74" fillId="36" borderId="42" xfId="0" applyFont="1" applyFill="1" applyBorder="1" applyAlignment="1">
      <alignment horizontal="center" vertical="center" wrapText="1"/>
    </xf>
    <xf numFmtId="0" fontId="74" fillId="36" borderId="15" xfId="0" applyFont="1" applyFill="1" applyBorder="1" applyAlignment="1">
      <alignment horizontal="center" vertical="center" wrapText="1"/>
    </xf>
    <xf numFmtId="0" fontId="70" fillId="36" borderId="12" xfId="0" applyFont="1" applyFill="1" applyBorder="1" applyAlignment="1" applyProtection="1">
      <alignment horizontal="center" vertical="center" wrapText="1"/>
      <protection locked="0"/>
    </xf>
    <xf numFmtId="0" fontId="70" fillId="36" borderId="42" xfId="0" applyFont="1" applyFill="1" applyBorder="1" applyAlignment="1" applyProtection="1">
      <alignment horizontal="center" vertical="center" wrapText="1"/>
      <protection locked="0"/>
    </xf>
    <xf numFmtId="0" fontId="70" fillId="36" borderId="15" xfId="0" applyFont="1" applyFill="1" applyBorder="1" applyAlignment="1" applyProtection="1">
      <alignment horizontal="center" vertical="center" wrapText="1"/>
      <protection locked="0"/>
    </xf>
    <xf numFmtId="9" fontId="3" fillId="36" borderId="27" xfId="57" applyFont="1" applyFill="1" applyBorder="1" applyAlignment="1" applyProtection="1">
      <alignment horizontal="center" vertical="center" wrapText="1"/>
      <protection locked="0"/>
    </xf>
    <xf numFmtId="9" fontId="3" fillId="36" borderId="20" xfId="57" applyFont="1" applyFill="1" applyBorder="1" applyAlignment="1" applyProtection="1">
      <alignment horizontal="center" vertical="center" wrapText="1"/>
      <protection locked="0"/>
    </xf>
    <xf numFmtId="0" fontId="79" fillId="45" borderId="27" xfId="0" applyFont="1" applyFill="1" applyBorder="1" applyAlignment="1" applyProtection="1">
      <alignment horizontal="center" vertical="center" wrapText="1"/>
      <protection locked="0"/>
    </xf>
    <xf numFmtId="0" fontId="79" fillId="45" borderId="43" xfId="0" applyFont="1" applyFill="1" applyBorder="1" applyAlignment="1" applyProtection="1">
      <alignment horizontal="center" vertical="center" wrapText="1"/>
      <protection locked="0"/>
    </xf>
    <xf numFmtId="0" fontId="79" fillId="45" borderId="20" xfId="0" applyFont="1" applyFill="1" applyBorder="1" applyAlignment="1" applyProtection="1">
      <alignment horizontal="center" vertical="center" wrapText="1"/>
      <protection locked="0"/>
    </xf>
    <xf numFmtId="0" fontId="80" fillId="29" borderId="27" xfId="0" applyFont="1" applyFill="1" applyBorder="1" applyAlignment="1" applyProtection="1">
      <alignment horizontal="center" vertical="center" wrapText="1"/>
      <protection locked="0"/>
    </xf>
    <xf numFmtId="0" fontId="80" fillId="29" borderId="43" xfId="0" applyFont="1" applyFill="1" applyBorder="1" applyAlignment="1" applyProtection="1">
      <alignment horizontal="center" vertical="center" wrapText="1"/>
      <protection locked="0"/>
    </xf>
    <xf numFmtId="0" fontId="80" fillId="29" borderId="20" xfId="0" applyFont="1" applyFill="1" applyBorder="1" applyAlignment="1" applyProtection="1">
      <alignment horizontal="center" vertical="center" wrapText="1"/>
      <protection locked="0"/>
    </xf>
    <xf numFmtId="0" fontId="80" fillId="26" borderId="27" xfId="0" applyFont="1" applyFill="1" applyBorder="1" applyAlignment="1" applyProtection="1">
      <alignment horizontal="center" vertical="center" wrapText="1"/>
      <protection locked="0"/>
    </xf>
    <xf numFmtId="0" fontId="80" fillId="26" borderId="43" xfId="0" applyFont="1" applyFill="1" applyBorder="1" applyAlignment="1" applyProtection="1">
      <alignment horizontal="center" vertical="center" wrapText="1"/>
      <protection locked="0"/>
    </xf>
    <xf numFmtId="0" fontId="80" fillId="26" borderId="20" xfId="0" applyFont="1" applyFill="1" applyBorder="1" applyAlignment="1" applyProtection="1">
      <alignment horizontal="center" vertical="center" wrapText="1"/>
      <protection locked="0"/>
    </xf>
    <xf numFmtId="0" fontId="80" fillId="39" borderId="27" xfId="0" applyFont="1" applyFill="1" applyBorder="1" applyAlignment="1" applyProtection="1">
      <alignment horizontal="center" vertical="center" wrapText="1"/>
      <protection locked="0"/>
    </xf>
    <xf numFmtId="0" fontId="80" fillId="39" borderId="43" xfId="0" applyFont="1" applyFill="1" applyBorder="1" applyAlignment="1" applyProtection="1">
      <alignment horizontal="center" vertical="center" wrapText="1"/>
      <protection locked="0"/>
    </xf>
    <xf numFmtId="0" fontId="80" fillId="39" borderId="20" xfId="0" applyFont="1" applyFill="1" applyBorder="1" applyAlignment="1" applyProtection="1">
      <alignment horizontal="center" vertical="center" wrapText="1"/>
      <protection locked="0"/>
    </xf>
    <xf numFmtId="0" fontId="81" fillId="26" borderId="27" xfId="0" applyFont="1" applyFill="1" applyBorder="1" applyAlignment="1" applyProtection="1">
      <alignment horizontal="center" vertical="center" wrapText="1"/>
      <protection locked="0"/>
    </xf>
    <xf numFmtId="0" fontId="81" fillId="26" borderId="43" xfId="0" applyFont="1" applyFill="1" applyBorder="1" applyAlignment="1" applyProtection="1">
      <alignment horizontal="center" vertical="center" wrapText="1"/>
      <protection locked="0"/>
    </xf>
    <xf numFmtId="0" fontId="81" fillId="26" borderId="20" xfId="0" applyFont="1" applyFill="1" applyBorder="1" applyAlignment="1" applyProtection="1">
      <alignment horizontal="center" vertical="center" wrapText="1"/>
      <protection locked="0"/>
    </xf>
    <xf numFmtId="0" fontId="2" fillId="36" borderId="0" xfId="0" applyFont="1" applyFill="1" applyBorder="1" applyAlignment="1">
      <alignment horizontal="center" vertical="center" wrapText="1"/>
    </xf>
    <xf numFmtId="0" fontId="2" fillId="39" borderId="28" xfId="0" applyFont="1" applyFill="1" applyBorder="1" applyAlignment="1">
      <alignment horizontal="center" vertical="center" wrapText="1"/>
    </xf>
    <xf numFmtId="0" fontId="2" fillId="39" borderId="11" xfId="0" applyFont="1" applyFill="1" applyBorder="1" applyAlignment="1">
      <alignment horizontal="center" vertical="center" wrapText="1"/>
    </xf>
    <xf numFmtId="0" fontId="70" fillId="36" borderId="27" xfId="0" applyFont="1" applyFill="1" applyBorder="1" applyAlignment="1" applyProtection="1">
      <alignment horizontal="center" vertical="center" wrapText="1"/>
      <protection locked="0"/>
    </xf>
    <xf numFmtId="0" fontId="70" fillId="36" borderId="20" xfId="0" applyFont="1" applyFill="1" applyBorder="1" applyAlignment="1" applyProtection="1">
      <alignment horizontal="center" vertical="center" wrapText="1"/>
      <protection locked="0"/>
    </xf>
    <xf numFmtId="0" fontId="73" fillId="36" borderId="27" xfId="0" applyFont="1" applyFill="1" applyBorder="1" applyAlignment="1" applyProtection="1">
      <alignment horizontal="center" vertical="center" wrapText="1"/>
      <protection locked="0"/>
    </xf>
    <xf numFmtId="0" fontId="73" fillId="36" borderId="20" xfId="0" applyFont="1" applyFill="1" applyBorder="1" applyAlignment="1" applyProtection="1">
      <alignment horizontal="center" vertical="center" wrapText="1"/>
      <protection locked="0"/>
    </xf>
    <xf numFmtId="0" fontId="71" fillId="36" borderId="0" xfId="0" applyFont="1" applyFill="1" applyBorder="1" applyAlignment="1">
      <alignment horizontal="right" vertical="center" wrapText="1"/>
    </xf>
    <xf numFmtId="0" fontId="5" fillId="19" borderId="28"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26" xfId="0" applyFont="1" applyFill="1" applyBorder="1" applyAlignment="1">
      <alignment horizontal="center" vertical="center" wrapText="1"/>
    </xf>
    <xf numFmtId="0" fontId="2" fillId="19" borderId="11" xfId="0" applyFont="1" applyFill="1" applyBorder="1" applyAlignment="1">
      <alignment horizontal="center" vertical="center" wrapText="1"/>
    </xf>
    <xf numFmtId="0" fontId="5" fillId="41" borderId="28"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26" xfId="0" applyFont="1" applyFill="1" applyBorder="1" applyAlignment="1">
      <alignment horizontal="center" vertical="center" wrapText="1"/>
    </xf>
    <xf numFmtId="0" fontId="5" fillId="39" borderId="28"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6" xfId="0" applyFont="1" applyFill="1" applyBorder="1" applyAlignment="1">
      <alignment horizontal="center" vertical="center" wrapText="1"/>
    </xf>
    <xf numFmtId="0" fontId="71" fillId="36" borderId="0" xfId="0" applyFont="1" applyFill="1" applyBorder="1" applyAlignment="1">
      <alignment horizontal="center" vertical="center"/>
    </xf>
    <xf numFmtId="0" fontId="5" fillId="36" borderId="0" xfId="0" applyFont="1" applyFill="1" applyBorder="1" applyAlignment="1">
      <alignment horizontal="center" vertical="center" wrapText="1"/>
    </xf>
    <xf numFmtId="0" fontId="70" fillId="36" borderId="43" xfId="0" applyFont="1" applyFill="1" applyBorder="1" applyAlignment="1" applyProtection="1">
      <alignment horizontal="center" vertical="center" wrapText="1"/>
      <protection locked="0"/>
    </xf>
    <xf numFmtId="0" fontId="5" fillId="38" borderId="34"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38" borderId="24" xfId="0" applyFont="1" applyFill="1" applyBorder="1" applyAlignment="1">
      <alignment horizontal="center" vertical="center" wrapText="1"/>
    </xf>
    <xf numFmtId="0" fontId="5" fillId="38" borderId="28" xfId="0" applyFont="1" applyFill="1" applyBorder="1" applyAlignment="1">
      <alignment horizontal="center" vertical="center" wrapText="1"/>
    </xf>
    <xf numFmtId="0" fontId="5" fillId="38" borderId="11" xfId="0" applyFont="1" applyFill="1" applyBorder="1" applyAlignment="1">
      <alignment horizontal="center" vertical="center" wrapText="1"/>
    </xf>
    <xf numFmtId="0" fontId="5" fillId="38" borderId="26" xfId="0" applyFont="1" applyFill="1" applyBorder="1" applyAlignment="1">
      <alignment horizontal="center" vertical="center" wrapText="1"/>
    </xf>
    <xf numFmtId="0" fontId="5" fillId="19" borderId="34" xfId="0" applyFont="1" applyFill="1" applyBorder="1" applyAlignment="1">
      <alignment horizontal="center" vertical="center" wrapText="1"/>
    </xf>
    <xf numFmtId="0" fontId="5" fillId="19" borderId="14" xfId="0" applyFont="1" applyFill="1" applyBorder="1" applyAlignment="1">
      <alignment horizontal="center" vertical="center" wrapText="1"/>
    </xf>
    <xf numFmtId="0" fontId="5" fillId="19" borderId="24" xfId="0" applyFont="1" applyFill="1" applyBorder="1" applyAlignment="1">
      <alignment horizontal="center" vertical="center" wrapText="1"/>
    </xf>
    <xf numFmtId="0" fontId="2" fillId="41" borderId="28" xfId="0" applyFont="1" applyFill="1" applyBorder="1" applyAlignment="1">
      <alignment horizontal="center" vertical="center" wrapText="1"/>
    </xf>
    <xf numFmtId="0" fontId="2" fillId="41" borderId="11" xfId="0" applyFont="1" applyFill="1" applyBorder="1" applyAlignment="1">
      <alignment horizontal="center" vertical="center" wrapText="1"/>
    </xf>
    <xf numFmtId="0" fontId="69" fillId="36" borderId="0" xfId="0" applyFont="1" applyFill="1" applyBorder="1" applyAlignment="1">
      <alignment horizontal="center"/>
    </xf>
    <xf numFmtId="0" fontId="2" fillId="37" borderId="44"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17" xfId="0" applyFont="1" applyFill="1" applyBorder="1" applyAlignment="1">
      <alignment horizontal="center" vertical="center" wrapText="1"/>
    </xf>
    <xf numFmtId="0" fontId="2" fillId="41" borderId="26" xfId="0" applyFont="1" applyFill="1" applyBorder="1" applyAlignment="1">
      <alignment horizontal="center" vertical="center" wrapText="1"/>
    </xf>
    <xf numFmtId="22" fontId="82" fillId="14" borderId="11" xfId="0" applyNumberFormat="1" applyFont="1" applyFill="1" applyBorder="1" applyAlignment="1">
      <alignment horizontal="center" vertical="center"/>
    </xf>
    <xf numFmtId="0" fontId="82" fillId="14" borderId="11" xfId="0" applyFont="1" applyFill="1" applyBorder="1" applyAlignment="1">
      <alignment horizontal="center" vertical="center"/>
    </xf>
    <xf numFmtId="0" fontId="82" fillId="8" borderId="11" xfId="0" applyFont="1" applyFill="1" applyBorder="1" applyAlignment="1">
      <alignment horizontal="center" vertical="center"/>
    </xf>
    <xf numFmtId="0" fontId="82" fillId="8" borderId="12" xfId="0" applyFont="1" applyFill="1" applyBorder="1" applyAlignment="1">
      <alignment horizontal="center" vertical="center"/>
    </xf>
    <xf numFmtId="0" fontId="12" fillId="42" borderId="11" xfId="0" applyFont="1" applyFill="1" applyBorder="1" applyAlignment="1" applyProtection="1">
      <alignment horizontal="center" vertical="center" wrapText="1"/>
      <protection/>
    </xf>
    <xf numFmtId="0" fontId="12" fillId="42" borderId="26" xfId="0" applyFont="1" applyFill="1" applyBorder="1" applyAlignment="1" applyProtection="1">
      <alignment horizontal="center" vertical="center" wrapText="1"/>
      <protection/>
    </xf>
    <xf numFmtId="0" fontId="2" fillId="19" borderId="22" xfId="0" applyFont="1" applyFill="1" applyBorder="1" applyAlignment="1">
      <alignment horizontal="center" vertical="center" wrapText="1"/>
    </xf>
    <xf numFmtId="0" fontId="2" fillId="19" borderId="17" xfId="0" applyFont="1" applyFill="1" applyBorder="1" applyAlignment="1">
      <alignment horizontal="center" vertical="center" wrapText="1"/>
    </xf>
    <xf numFmtId="0" fontId="5" fillId="37" borderId="34"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7" borderId="28"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2" xfId="0" applyFont="1" applyFill="1" applyBorder="1" applyAlignment="1">
      <alignment horizontal="center" vertical="center" wrapText="1"/>
    </xf>
    <xf numFmtId="0" fontId="5" fillId="37" borderId="30" xfId="0" applyFont="1" applyFill="1" applyBorder="1" applyAlignment="1">
      <alignment horizontal="center" vertical="center" wrapText="1"/>
    </xf>
    <xf numFmtId="0" fontId="2" fillId="19" borderId="26" xfId="0" applyFont="1" applyFill="1" applyBorder="1" applyAlignment="1">
      <alignment horizontal="center" vertical="center" wrapText="1"/>
    </xf>
    <xf numFmtId="0" fontId="2" fillId="19" borderId="28" xfId="0" applyFont="1" applyFill="1" applyBorder="1" applyAlignment="1">
      <alignment horizontal="center" vertical="center" wrapText="1"/>
    </xf>
    <xf numFmtId="0" fontId="2" fillId="16" borderId="28"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5" fillId="39" borderId="34" xfId="0" applyFont="1" applyFill="1" applyBorder="1" applyAlignment="1">
      <alignment horizontal="center" vertical="center" wrapText="1"/>
    </xf>
    <xf numFmtId="0" fontId="5" fillId="39" borderId="14" xfId="0" applyFont="1" applyFill="1" applyBorder="1" applyAlignment="1">
      <alignment horizontal="center" vertical="center" wrapText="1"/>
    </xf>
    <xf numFmtId="0" fontId="5" fillId="39" borderId="24" xfId="0" applyFont="1" applyFill="1" applyBorder="1" applyAlignment="1">
      <alignment horizontal="center" vertical="center" wrapText="1"/>
    </xf>
    <xf numFmtId="0" fontId="5" fillId="16" borderId="34" xfId="0" applyFont="1" applyFill="1" applyBorder="1" applyAlignment="1">
      <alignment horizontal="center" vertical="center" wrapText="1"/>
    </xf>
    <xf numFmtId="0" fontId="5" fillId="16" borderId="14" xfId="0" applyFont="1" applyFill="1" applyBorder="1" applyAlignment="1">
      <alignment horizontal="center" vertical="center" wrapText="1"/>
    </xf>
    <xf numFmtId="0" fontId="5" fillId="16" borderId="24" xfId="0" applyFont="1" applyFill="1" applyBorder="1" applyAlignment="1">
      <alignment horizontal="center" vertical="center" wrapText="1"/>
    </xf>
    <xf numFmtId="0" fontId="2" fillId="39" borderId="26" xfId="0" applyFont="1" applyFill="1" applyBorder="1" applyAlignment="1">
      <alignment horizontal="center" vertical="center" wrapText="1"/>
    </xf>
    <xf numFmtId="0" fontId="5" fillId="16" borderId="28"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16" borderId="26" xfId="0" applyFont="1" applyFill="1" applyBorder="1" applyAlignment="1">
      <alignment horizontal="center" vertical="center" wrapText="1"/>
    </xf>
    <xf numFmtId="0" fontId="2" fillId="16" borderId="26"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5" fillId="41" borderId="34" xfId="0" applyFont="1" applyFill="1" applyBorder="1" applyAlignment="1">
      <alignment horizontal="center" vertical="center" wrapText="1"/>
    </xf>
    <xf numFmtId="0" fontId="5" fillId="41" borderId="14" xfId="0" applyFont="1" applyFill="1" applyBorder="1" applyAlignment="1">
      <alignment horizontal="center" vertical="center" wrapText="1"/>
    </xf>
    <xf numFmtId="0" fontId="5" fillId="41" borderId="24"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2" fillId="36" borderId="45"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11" fillId="12" borderId="34" xfId="0" applyFont="1" applyFill="1" applyBorder="1" applyAlignment="1">
      <alignment horizontal="center" vertical="center" wrapText="1"/>
    </xf>
    <xf numFmtId="0" fontId="11" fillId="12" borderId="14" xfId="0" applyFont="1" applyFill="1" applyBorder="1" applyAlignment="1">
      <alignment horizontal="center" vertical="center" wrapText="1"/>
    </xf>
    <xf numFmtId="0" fontId="11" fillId="12" borderId="24"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26" xfId="0" applyFont="1" applyFill="1" applyBorder="1" applyAlignment="1">
      <alignment horizontal="center" vertical="center" wrapText="1"/>
    </xf>
    <xf numFmtId="0" fontId="2" fillId="36" borderId="32" xfId="0" applyFont="1" applyFill="1" applyBorder="1" applyAlignment="1">
      <alignment horizontal="center" vertical="center" wrapText="1"/>
    </xf>
    <xf numFmtId="0" fontId="2" fillId="36" borderId="46" xfId="0" applyFont="1" applyFill="1" applyBorder="1" applyAlignment="1">
      <alignment horizontal="center" vertical="center" wrapText="1"/>
    </xf>
    <xf numFmtId="0" fontId="2" fillId="36" borderId="47" xfId="0" applyFont="1" applyFill="1" applyBorder="1" applyAlignment="1">
      <alignment horizontal="center" vertical="center" wrapText="1"/>
    </xf>
    <xf numFmtId="0" fontId="44" fillId="39" borderId="28" xfId="0" applyFont="1" applyFill="1" applyBorder="1" applyAlignment="1">
      <alignment horizontal="left" vertical="center" wrapText="1"/>
    </xf>
    <xf numFmtId="0" fontId="44" fillId="36" borderId="11" xfId="0" applyFont="1" applyFill="1" applyBorder="1" applyAlignment="1">
      <alignment horizontal="center" vertical="center" wrapText="1"/>
    </xf>
    <xf numFmtId="0" fontId="50" fillId="36" borderId="11" xfId="0" applyFont="1" applyFill="1" applyBorder="1" applyAlignment="1">
      <alignment horizontal="left" vertical="center" wrapText="1"/>
    </xf>
    <xf numFmtId="9" fontId="44" fillId="36" borderId="11" xfId="0" applyNumberFormat="1" applyFont="1" applyFill="1" applyBorder="1" applyAlignment="1">
      <alignment horizontal="center" vertical="center" wrapText="1"/>
    </xf>
    <xf numFmtId="0" fontId="44" fillId="39" borderId="31" xfId="0" applyFont="1" applyFill="1" applyBorder="1" applyAlignment="1">
      <alignment horizontal="left" vertical="center" wrapText="1"/>
    </xf>
    <xf numFmtId="9" fontId="44" fillId="36" borderId="16" xfId="57" applyFont="1" applyFill="1" applyBorder="1" applyAlignment="1">
      <alignment horizontal="center" vertical="center" wrapText="1"/>
    </xf>
    <xf numFmtId="0" fontId="44" fillId="36" borderId="16" xfId="0" applyFont="1" applyFill="1" applyBorder="1" applyAlignment="1">
      <alignment horizontal="lef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Porcentaje 2" xfId="58"/>
    <cellStyle name="Porcentual 2" xfId="59"/>
    <cellStyle name="Rojo" xfId="60"/>
    <cellStyle name="Salida" xfId="61"/>
    <cellStyle name="Texto de advertencia" xfId="62"/>
    <cellStyle name="Texto explicativo" xfId="63"/>
    <cellStyle name="Título" xfId="64"/>
    <cellStyle name="Título 2" xfId="65"/>
    <cellStyle name="Título 3" xfId="66"/>
    <cellStyle name="Total" xfId="67"/>
    <cellStyle name="Verde" xfId="68"/>
  </cellStyles>
  <dxfs count="10">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90500"/>
    <xdr:sp>
      <xdr:nvSpPr>
        <xdr:cNvPr id="1" name="AutoShape 38" descr="Resultado de imagen para boton agregar icono"/>
        <xdr:cNvSpPr>
          <a:spLocks noChangeAspect="1"/>
        </xdr:cNvSpPr>
      </xdr:nvSpPr>
      <xdr:spPr>
        <a:xfrm>
          <a:off x="14382750" y="22288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2" name="AutoShape 39" descr="Resultado de imagen para boton agregar icono"/>
        <xdr:cNvSpPr>
          <a:spLocks noChangeAspect="1"/>
        </xdr:cNvSpPr>
      </xdr:nvSpPr>
      <xdr:spPr>
        <a:xfrm>
          <a:off x="14382750" y="22288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3" name="AutoShape 40" descr="Resultado de imagen para boton agregar icono"/>
        <xdr:cNvSpPr>
          <a:spLocks noChangeAspect="1"/>
        </xdr:cNvSpPr>
      </xdr:nvSpPr>
      <xdr:spPr>
        <a:xfrm>
          <a:off x="14382750" y="22288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4" name="AutoShape 42" descr="Z"/>
        <xdr:cNvSpPr>
          <a:spLocks noChangeAspect="1"/>
        </xdr:cNvSpPr>
      </xdr:nvSpPr>
      <xdr:spPr>
        <a:xfrm>
          <a:off x="14382750" y="22288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14382750" y="1533525"/>
          <a:ext cx="0" cy="88582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iernobogota.gov.co/transparencia/instrumentos-gestion-informacion-publica/relacionados-la-informacion/107-registr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8"/>
  <sheetViews>
    <sheetView showGridLines="0" tabSelected="1" zoomScale="70" zoomScaleNormal="70" zoomScalePageLayoutView="0" workbookViewId="0" topLeftCell="R14">
      <pane ySplit="1140" topLeftCell="A31" activePane="bottomLeft" state="split"/>
      <selection pane="topLeft" activeCell="AB34" sqref="AB34"/>
      <selection pane="bottomLeft" activeCell="AE35" sqref="AE35"/>
    </sheetView>
  </sheetViews>
  <sheetFormatPr defaultColWidth="11.421875" defaultRowHeight="15"/>
  <cols>
    <col min="1" max="1" width="8.8515625" style="0" customWidth="1"/>
    <col min="2" max="2" width="26.8515625" style="0" customWidth="1"/>
    <col min="3" max="3" width="30.140625" style="0" customWidth="1"/>
    <col min="4" max="4" width="47.7109375" style="0" customWidth="1"/>
    <col min="5" max="5" width="63.140625" style="0" customWidth="1"/>
    <col min="6" max="6" width="39.00390625" style="0" customWidth="1"/>
    <col min="7" max="7" width="36.00390625" style="0" customWidth="1"/>
    <col min="8" max="8" width="33.8515625" style="0" customWidth="1"/>
    <col min="9" max="9" width="39.7109375" style="0" customWidth="1"/>
    <col min="11" max="11" width="18.8515625" style="0" customWidth="1"/>
    <col min="12" max="12" width="28.00390625" style="0" customWidth="1"/>
    <col min="17" max="17" width="24.57421875" style="0" customWidth="1"/>
    <col min="18" max="18" width="20.00390625" style="0" customWidth="1"/>
    <col min="19" max="19" width="27.28125" style="0" customWidth="1"/>
    <col min="20" max="20" width="19.57421875" style="0" customWidth="1"/>
    <col min="21" max="21" width="46.28125" style="0" customWidth="1"/>
    <col min="26" max="26" width="20.8515625" style="0" customWidth="1"/>
    <col min="27" max="27" width="18.8515625" style="0" customWidth="1"/>
    <col min="28" max="28" width="26.7109375" style="0" customWidth="1"/>
    <col min="29" max="29" width="18.8515625" style="0" customWidth="1"/>
    <col min="30" max="30" width="14.140625" style="0" customWidth="1"/>
    <col min="31" max="31" width="18.421875" style="0" customWidth="1"/>
    <col min="32" max="32" width="84.140625" style="0" bestFit="1" customWidth="1"/>
    <col min="33" max="33" width="17.7109375" style="0" customWidth="1"/>
    <col min="34" max="34" width="33.7109375" style="0" customWidth="1"/>
    <col min="35" max="35" width="19.7109375" style="0" customWidth="1"/>
    <col min="36" max="37" width="16.421875" style="0" customWidth="1"/>
    <col min="38" max="38" width="104.8515625" style="0" bestFit="1" customWidth="1"/>
    <col min="39" max="39" width="27.28125" style="0" customWidth="1"/>
    <col min="40" max="40" width="22.8515625" style="0" customWidth="1"/>
    <col min="46" max="46" width="24.8515625" style="0" customWidth="1"/>
    <col min="49" max="49" width="14.8515625" style="0" customWidth="1"/>
    <col min="50" max="50" width="14.57421875" style="0" customWidth="1"/>
    <col min="51" max="51" width="20.7109375" style="0" customWidth="1"/>
    <col min="52" max="52" width="23.00390625" style="0" customWidth="1"/>
    <col min="53" max="53" width="19.140625" style="0" customWidth="1"/>
    <col min="54" max="54" width="31.421875" style="0" customWidth="1"/>
    <col min="55" max="55" width="18.421875" style="0" customWidth="1"/>
    <col min="56" max="56" width="19.8515625" style="0" customWidth="1"/>
  </cols>
  <sheetData>
    <row r="1" spans="1:27" ht="40.5" customHeight="1">
      <c r="A1" s="295"/>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row>
    <row r="2" spans="1:27" ht="40.5" customHeight="1" thickBot="1">
      <c r="A2" s="297" t="s">
        <v>25</v>
      </c>
      <c r="B2" s="297"/>
      <c r="C2" s="297"/>
      <c r="D2" s="297"/>
      <c r="E2" s="298"/>
      <c r="F2" s="298"/>
      <c r="G2" s="298"/>
      <c r="H2" s="298"/>
      <c r="I2" s="298"/>
      <c r="J2" s="298"/>
      <c r="K2" s="297"/>
      <c r="L2" s="297"/>
      <c r="M2" s="297"/>
      <c r="N2" s="297"/>
      <c r="O2" s="297"/>
      <c r="P2" s="297"/>
      <c r="Q2" s="297"/>
      <c r="R2" s="297"/>
      <c r="S2" s="297"/>
      <c r="T2" s="297"/>
      <c r="U2" s="297"/>
      <c r="V2" s="297"/>
      <c r="W2" s="297"/>
      <c r="X2" s="297"/>
      <c r="Y2" s="297"/>
      <c r="Z2" s="297"/>
      <c r="AA2" s="297"/>
    </row>
    <row r="3" spans="1:56" ht="15" customHeight="1">
      <c r="A3" s="331" t="s">
        <v>98</v>
      </c>
      <c r="B3" s="331"/>
      <c r="C3" s="329">
        <v>2018</v>
      </c>
      <c r="D3" s="330"/>
      <c r="E3" s="332" t="s">
        <v>101</v>
      </c>
      <c r="F3" s="333"/>
      <c r="G3" s="333"/>
      <c r="H3" s="333"/>
      <c r="I3" s="333"/>
      <c r="J3" s="334"/>
      <c r="K3" s="150"/>
      <c r="L3" s="150"/>
      <c r="M3" s="150"/>
      <c r="N3" s="150"/>
      <c r="O3" s="150"/>
      <c r="P3" s="150"/>
      <c r="Q3" s="150"/>
      <c r="R3" s="150"/>
      <c r="S3" s="150"/>
      <c r="T3" s="150"/>
      <c r="U3" s="150"/>
      <c r="V3" s="150"/>
      <c r="W3" s="150"/>
      <c r="X3" s="150"/>
      <c r="Y3" s="150"/>
      <c r="Z3" s="150"/>
      <c r="AA3" s="15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row>
    <row r="4" spans="1:56" ht="15" customHeight="1">
      <c r="A4" s="331" t="s">
        <v>99</v>
      </c>
      <c r="B4" s="331"/>
      <c r="C4" s="329" t="s">
        <v>137</v>
      </c>
      <c r="D4" s="330"/>
      <c r="E4" s="154" t="s">
        <v>102</v>
      </c>
      <c r="F4" s="152" t="s">
        <v>103</v>
      </c>
      <c r="G4" s="335" t="s">
        <v>104</v>
      </c>
      <c r="H4" s="335"/>
      <c r="I4" s="335"/>
      <c r="J4" s="336"/>
      <c r="K4" s="150"/>
      <c r="L4" s="150"/>
      <c r="M4" s="150"/>
      <c r="N4" s="150"/>
      <c r="O4" s="150"/>
      <c r="P4" s="150"/>
      <c r="Q4" s="150"/>
      <c r="R4" s="150"/>
      <c r="S4" s="150"/>
      <c r="T4" s="150"/>
      <c r="U4" s="150"/>
      <c r="V4" s="150"/>
      <c r="W4" s="150"/>
      <c r="X4" s="150"/>
      <c r="Y4" s="150"/>
      <c r="Z4" s="150"/>
      <c r="AA4" s="15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1:56" ht="64.5" customHeight="1">
      <c r="A5" s="331" t="s">
        <v>23</v>
      </c>
      <c r="B5" s="331"/>
      <c r="C5" s="329" t="s">
        <v>204</v>
      </c>
      <c r="D5" s="330"/>
      <c r="E5" s="217">
        <v>1</v>
      </c>
      <c r="F5" s="218">
        <v>43119</v>
      </c>
      <c r="G5" s="299" t="s">
        <v>203</v>
      </c>
      <c r="H5" s="299"/>
      <c r="I5" s="299"/>
      <c r="J5" s="300"/>
      <c r="K5" s="210"/>
      <c r="L5" s="150"/>
      <c r="M5" s="150"/>
      <c r="N5" s="150"/>
      <c r="O5" s="150"/>
      <c r="P5" s="150"/>
      <c r="Q5" s="150"/>
      <c r="R5" s="150"/>
      <c r="S5" s="150"/>
      <c r="T5" s="150"/>
      <c r="U5" s="150"/>
      <c r="V5" s="150"/>
      <c r="W5" s="150"/>
      <c r="X5" s="150"/>
      <c r="Y5" s="150"/>
      <c r="Z5" s="150"/>
      <c r="AA5" s="15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row>
    <row r="6" spans="1:56" ht="15" customHeight="1">
      <c r="A6" s="331" t="s">
        <v>24</v>
      </c>
      <c r="B6" s="331"/>
      <c r="C6" s="329" t="s">
        <v>205</v>
      </c>
      <c r="D6" s="330"/>
      <c r="E6" s="155"/>
      <c r="F6" s="153"/>
      <c r="G6" s="299"/>
      <c r="H6" s="299"/>
      <c r="I6" s="299"/>
      <c r="J6" s="300"/>
      <c r="K6" s="150"/>
      <c r="L6" s="150"/>
      <c r="M6" s="150"/>
      <c r="N6" s="150"/>
      <c r="O6" s="150"/>
      <c r="P6" s="150"/>
      <c r="Q6" s="150"/>
      <c r="R6" s="150"/>
      <c r="S6" s="150"/>
      <c r="T6" s="150"/>
      <c r="U6" s="150"/>
      <c r="V6" s="150"/>
      <c r="W6" s="150"/>
      <c r="X6" s="150"/>
      <c r="Y6" s="150"/>
      <c r="Z6" s="150"/>
      <c r="AA6" s="151"/>
      <c r="AB6" s="3"/>
      <c r="AC6" s="24"/>
      <c r="AD6" s="24"/>
      <c r="AE6" s="24"/>
      <c r="AF6" s="24"/>
      <c r="AG6" s="24"/>
      <c r="AH6" s="3"/>
      <c r="AI6" s="24"/>
      <c r="AJ6" s="24"/>
      <c r="AK6" s="24"/>
      <c r="AL6" s="24"/>
      <c r="AM6" s="24"/>
      <c r="AN6" s="3"/>
      <c r="AO6" s="24"/>
      <c r="AP6" s="24"/>
      <c r="AQ6" s="24"/>
      <c r="AR6" s="24"/>
      <c r="AS6" s="24"/>
      <c r="AT6" s="3"/>
      <c r="AU6" s="24"/>
      <c r="AV6" s="24"/>
      <c r="AW6" s="24"/>
      <c r="AX6" s="24"/>
      <c r="AY6" s="24"/>
      <c r="AZ6" s="3"/>
      <c r="BA6" s="24"/>
      <c r="BB6" s="24"/>
      <c r="BC6" s="24"/>
      <c r="BD6" s="24"/>
    </row>
    <row r="7" spans="1:56" ht="15.75" customHeight="1" thickBot="1">
      <c r="A7" s="331" t="s">
        <v>100</v>
      </c>
      <c r="B7" s="331"/>
      <c r="C7" s="329" t="s">
        <v>138</v>
      </c>
      <c r="D7" s="330"/>
      <c r="E7" s="102"/>
      <c r="F7" s="156"/>
      <c r="G7" s="337"/>
      <c r="H7" s="338"/>
      <c r="I7" s="338"/>
      <c r="J7" s="339"/>
      <c r="K7" s="150"/>
      <c r="L7" s="150"/>
      <c r="M7" s="150"/>
      <c r="N7" s="150"/>
      <c r="O7" s="150"/>
      <c r="P7" s="150"/>
      <c r="Q7" s="150"/>
      <c r="R7" s="150"/>
      <c r="S7" s="150"/>
      <c r="T7" s="150"/>
      <c r="U7" s="150"/>
      <c r="V7" s="150"/>
      <c r="W7" s="150"/>
      <c r="X7" s="150"/>
      <c r="Y7" s="150"/>
      <c r="Z7" s="150"/>
      <c r="AA7" s="151"/>
      <c r="AB7" s="277"/>
      <c r="AC7" s="277"/>
      <c r="AD7" s="277"/>
      <c r="AE7" s="277"/>
      <c r="AF7" s="277"/>
      <c r="AG7" s="277"/>
      <c r="AH7" s="277"/>
      <c r="AI7" s="277"/>
      <c r="AJ7" s="277"/>
      <c r="AK7" s="277"/>
      <c r="AL7" s="277"/>
      <c r="AM7" s="277"/>
      <c r="AN7" s="277"/>
      <c r="AO7" s="277"/>
      <c r="AP7" s="277"/>
      <c r="AQ7" s="277"/>
      <c r="AR7" s="277"/>
      <c r="AS7" s="277"/>
      <c r="AT7" s="277"/>
      <c r="AU7" s="277"/>
      <c r="AV7" s="277"/>
      <c r="AW7" s="277"/>
      <c r="AX7" s="277"/>
      <c r="AY7" s="277"/>
      <c r="AZ7" s="277"/>
      <c r="BA7" s="277"/>
      <c r="BB7" s="277"/>
      <c r="BC7" s="277"/>
      <c r="BD7" s="277"/>
    </row>
    <row r="8" spans="1:56" ht="15">
      <c r="A8" s="2" t="s">
        <v>97</v>
      </c>
      <c r="B8" s="3"/>
      <c r="C8" s="3"/>
      <c r="D8" s="3"/>
      <c r="E8" s="3"/>
      <c r="F8" s="3"/>
      <c r="G8" s="3"/>
      <c r="H8" s="3"/>
      <c r="I8" s="3"/>
      <c r="J8" s="3"/>
      <c r="K8" s="3"/>
      <c r="L8" s="3"/>
      <c r="M8" s="3"/>
      <c r="N8" s="3"/>
      <c r="O8" s="3"/>
      <c r="P8" s="3"/>
      <c r="Q8" s="3"/>
      <c r="R8" s="1"/>
      <c r="S8" s="1"/>
      <c r="T8" s="1"/>
      <c r="U8" s="1"/>
      <c r="V8" s="1"/>
      <c r="W8" s="1"/>
      <c r="X8" s="1"/>
      <c r="Y8" s="1"/>
      <c r="Z8" s="1"/>
      <c r="AA8" s="1"/>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7"/>
      <c r="BA8" s="277"/>
      <c r="BB8" s="277"/>
      <c r="BC8" s="277"/>
      <c r="BD8" s="277"/>
    </row>
    <row r="9" spans="1:56" ht="15">
      <c r="A9" s="3"/>
      <c r="B9" s="3"/>
      <c r="C9" s="3"/>
      <c r="D9" s="3"/>
      <c r="E9" s="276"/>
      <c r="F9" s="276"/>
      <c r="G9" s="276"/>
      <c r="H9" s="276"/>
      <c r="I9" s="276"/>
      <c r="J9" s="276"/>
      <c r="K9" s="276"/>
      <c r="L9" s="276"/>
      <c r="M9" s="276"/>
      <c r="N9" s="276"/>
      <c r="O9" s="276"/>
      <c r="P9" s="276"/>
      <c r="Q9" s="276"/>
      <c r="R9" s="276"/>
      <c r="S9" s="276"/>
      <c r="T9" s="276"/>
      <c r="U9" s="149"/>
      <c r="V9" s="11"/>
      <c r="W9" s="1"/>
      <c r="X9" s="1"/>
      <c r="Y9" s="1"/>
      <c r="Z9" s="1"/>
      <c r="AA9" s="1"/>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row>
    <row r="10" spans="1:56" ht="15">
      <c r="A10" s="4"/>
      <c r="B10" s="1"/>
      <c r="C10" s="1"/>
      <c r="D10" s="1"/>
      <c r="E10" s="290"/>
      <c r="F10" s="290"/>
      <c r="G10" s="290"/>
      <c r="H10" s="290"/>
      <c r="I10" s="290"/>
      <c r="J10" s="290"/>
      <c r="K10" s="290"/>
      <c r="L10" s="290"/>
      <c r="M10" s="258"/>
      <c r="N10" s="258"/>
      <c r="O10" s="258"/>
      <c r="P10" s="258"/>
      <c r="Q10" s="54"/>
      <c r="R10" s="54"/>
      <c r="S10" s="54"/>
      <c r="T10" s="54"/>
      <c r="U10" s="147"/>
      <c r="V10" s="12"/>
      <c r="W10" s="1"/>
      <c r="X10" s="1"/>
      <c r="Y10" s="1"/>
      <c r="Z10" s="1"/>
      <c r="AA10" s="1"/>
      <c r="AB10" s="258"/>
      <c r="AC10" s="258"/>
      <c r="AD10" s="258"/>
      <c r="AE10" s="55"/>
      <c r="AF10" s="55"/>
      <c r="AG10" s="55"/>
      <c r="AH10" s="258"/>
      <c r="AI10" s="258"/>
      <c r="AJ10" s="258"/>
      <c r="AK10" s="55"/>
      <c r="AL10" s="55"/>
      <c r="AM10" s="55"/>
      <c r="AN10" s="258"/>
      <c r="AO10" s="258"/>
      <c r="AP10" s="258"/>
      <c r="AQ10" s="55"/>
      <c r="AR10" s="55"/>
      <c r="AS10" s="55"/>
      <c r="AT10" s="258"/>
      <c r="AU10" s="258"/>
      <c r="AV10" s="258"/>
      <c r="AW10" s="55"/>
      <c r="AX10" s="55"/>
      <c r="AY10" s="55"/>
      <c r="AZ10" s="258"/>
      <c r="BA10" s="258"/>
      <c r="BB10" s="258"/>
      <c r="BC10" s="55"/>
      <c r="BD10" s="55"/>
    </row>
    <row r="11" spans="1:56" ht="15.75" thickBo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row>
    <row r="12" spans="1:56" ht="15">
      <c r="A12" s="279" t="s">
        <v>64</v>
      </c>
      <c r="B12" s="280"/>
      <c r="C12" s="280"/>
      <c r="D12" s="281"/>
      <c r="E12" s="303"/>
      <c r="F12" s="304"/>
      <c r="G12" s="304"/>
      <c r="H12" s="304"/>
      <c r="I12" s="304"/>
      <c r="J12" s="304"/>
      <c r="K12" s="304"/>
      <c r="L12" s="304"/>
      <c r="M12" s="304"/>
      <c r="N12" s="304"/>
      <c r="O12" s="304"/>
      <c r="P12" s="304"/>
      <c r="Q12" s="304"/>
      <c r="R12" s="304"/>
      <c r="S12" s="304"/>
      <c r="T12" s="304"/>
      <c r="U12" s="304"/>
      <c r="V12" s="304"/>
      <c r="W12" s="304"/>
      <c r="X12" s="304"/>
      <c r="Y12" s="304"/>
      <c r="Z12" s="304"/>
      <c r="AA12" s="305"/>
      <c r="AB12" s="326" t="s">
        <v>65</v>
      </c>
      <c r="AC12" s="327"/>
      <c r="AD12" s="327"/>
      <c r="AE12" s="327"/>
      <c r="AF12" s="327"/>
      <c r="AG12" s="328"/>
      <c r="AH12" s="285" t="s">
        <v>65</v>
      </c>
      <c r="AI12" s="286"/>
      <c r="AJ12" s="286"/>
      <c r="AK12" s="286"/>
      <c r="AL12" s="286"/>
      <c r="AM12" s="287"/>
      <c r="AN12" s="326" t="s">
        <v>65</v>
      </c>
      <c r="AO12" s="327"/>
      <c r="AP12" s="327"/>
      <c r="AQ12" s="327"/>
      <c r="AR12" s="327"/>
      <c r="AS12" s="328"/>
      <c r="AT12" s="314" t="s">
        <v>65</v>
      </c>
      <c r="AU12" s="315"/>
      <c r="AV12" s="315"/>
      <c r="AW12" s="315"/>
      <c r="AX12" s="315"/>
      <c r="AY12" s="316"/>
      <c r="AZ12" s="317" t="s">
        <v>65</v>
      </c>
      <c r="BA12" s="318"/>
      <c r="BB12" s="318"/>
      <c r="BC12" s="318"/>
      <c r="BD12" s="319"/>
    </row>
    <row r="13" spans="1:56" ht="15.75" thickBot="1">
      <c r="A13" s="282"/>
      <c r="B13" s="283"/>
      <c r="C13" s="283"/>
      <c r="D13" s="284"/>
      <c r="E13" s="306"/>
      <c r="F13" s="307"/>
      <c r="G13" s="307"/>
      <c r="H13" s="307"/>
      <c r="I13" s="307"/>
      <c r="J13" s="307"/>
      <c r="K13" s="307"/>
      <c r="L13" s="307"/>
      <c r="M13" s="307"/>
      <c r="N13" s="307"/>
      <c r="O13" s="307"/>
      <c r="P13" s="307"/>
      <c r="Q13" s="307"/>
      <c r="R13" s="307"/>
      <c r="S13" s="307"/>
      <c r="T13" s="307"/>
      <c r="U13" s="307"/>
      <c r="V13" s="307"/>
      <c r="W13" s="308"/>
      <c r="X13" s="308"/>
      <c r="Y13" s="308"/>
      <c r="Z13" s="308"/>
      <c r="AA13" s="309"/>
      <c r="AB13" s="270" t="s">
        <v>0</v>
      </c>
      <c r="AC13" s="271"/>
      <c r="AD13" s="271"/>
      <c r="AE13" s="271"/>
      <c r="AF13" s="271"/>
      <c r="AG13" s="272"/>
      <c r="AH13" s="266" t="s">
        <v>1</v>
      </c>
      <c r="AI13" s="267"/>
      <c r="AJ13" s="267"/>
      <c r="AK13" s="267"/>
      <c r="AL13" s="267"/>
      <c r="AM13" s="268"/>
      <c r="AN13" s="270" t="s">
        <v>2</v>
      </c>
      <c r="AO13" s="271"/>
      <c r="AP13" s="271"/>
      <c r="AQ13" s="271"/>
      <c r="AR13" s="271"/>
      <c r="AS13" s="272"/>
      <c r="AT13" s="273" t="s">
        <v>3</v>
      </c>
      <c r="AU13" s="274"/>
      <c r="AV13" s="274"/>
      <c r="AW13" s="274"/>
      <c r="AX13" s="274"/>
      <c r="AY13" s="275"/>
      <c r="AZ13" s="321" t="s">
        <v>84</v>
      </c>
      <c r="BA13" s="322"/>
      <c r="BB13" s="322"/>
      <c r="BC13" s="322"/>
      <c r="BD13" s="323"/>
    </row>
    <row r="14" spans="1:56" ht="15" customHeight="1">
      <c r="A14" s="94"/>
      <c r="B14" s="62"/>
      <c r="C14" s="62"/>
      <c r="D14" s="95"/>
      <c r="E14" s="291" t="s">
        <v>4</v>
      </c>
      <c r="F14" s="292"/>
      <c r="G14" s="292"/>
      <c r="H14" s="292"/>
      <c r="I14" s="292"/>
      <c r="J14" s="292"/>
      <c r="K14" s="292"/>
      <c r="L14" s="292"/>
      <c r="M14" s="292"/>
      <c r="N14" s="292"/>
      <c r="O14" s="292"/>
      <c r="P14" s="292"/>
      <c r="Q14" s="292"/>
      <c r="R14" s="292"/>
      <c r="S14" s="292"/>
      <c r="T14" s="293"/>
      <c r="U14" s="148"/>
      <c r="V14" s="66"/>
      <c r="W14" s="285" t="s">
        <v>26</v>
      </c>
      <c r="X14" s="286"/>
      <c r="Y14" s="286"/>
      <c r="Z14" s="286"/>
      <c r="AA14" s="287"/>
      <c r="AB14" s="288" t="s">
        <v>5</v>
      </c>
      <c r="AC14" s="289"/>
      <c r="AD14" s="289"/>
      <c r="AE14" s="325" t="s">
        <v>6</v>
      </c>
      <c r="AF14" s="289" t="s">
        <v>7</v>
      </c>
      <c r="AG14" s="294" t="s">
        <v>8</v>
      </c>
      <c r="AH14" s="311" t="s">
        <v>5</v>
      </c>
      <c r="AI14" s="269"/>
      <c r="AJ14" s="269"/>
      <c r="AK14" s="269" t="s">
        <v>6</v>
      </c>
      <c r="AL14" s="269" t="s">
        <v>7</v>
      </c>
      <c r="AM14" s="310" t="s">
        <v>8</v>
      </c>
      <c r="AN14" s="288" t="s">
        <v>5</v>
      </c>
      <c r="AO14" s="289"/>
      <c r="AP14" s="289"/>
      <c r="AQ14" s="289" t="s">
        <v>6</v>
      </c>
      <c r="AR14" s="289" t="s">
        <v>7</v>
      </c>
      <c r="AS14" s="294" t="s">
        <v>8</v>
      </c>
      <c r="AT14" s="259" t="s">
        <v>5</v>
      </c>
      <c r="AU14" s="260"/>
      <c r="AV14" s="260"/>
      <c r="AW14" s="260" t="s">
        <v>6</v>
      </c>
      <c r="AX14" s="260" t="s">
        <v>7</v>
      </c>
      <c r="AY14" s="320" t="s">
        <v>8</v>
      </c>
      <c r="AZ14" s="312" t="s">
        <v>5</v>
      </c>
      <c r="BA14" s="313"/>
      <c r="BB14" s="313"/>
      <c r="BC14" s="313" t="s">
        <v>6</v>
      </c>
      <c r="BD14" s="324" t="s">
        <v>72</v>
      </c>
    </row>
    <row r="15" spans="1:56" ht="63.75">
      <c r="A15" s="96" t="s">
        <v>18</v>
      </c>
      <c r="B15" s="10" t="s">
        <v>19</v>
      </c>
      <c r="C15" s="10" t="s">
        <v>105</v>
      </c>
      <c r="D15" s="97" t="s">
        <v>79</v>
      </c>
      <c r="E15" s="103" t="s">
        <v>78</v>
      </c>
      <c r="F15" s="5" t="s">
        <v>87</v>
      </c>
      <c r="G15" s="5" t="s">
        <v>77</v>
      </c>
      <c r="H15" s="5" t="s">
        <v>9</v>
      </c>
      <c r="I15" s="5" t="s">
        <v>10</v>
      </c>
      <c r="J15" s="5" t="s">
        <v>11</v>
      </c>
      <c r="K15" s="5" t="s">
        <v>44</v>
      </c>
      <c r="L15" s="5" t="s">
        <v>12</v>
      </c>
      <c r="M15" s="5" t="s">
        <v>80</v>
      </c>
      <c r="N15" s="5" t="s">
        <v>81</v>
      </c>
      <c r="O15" s="5" t="s">
        <v>82</v>
      </c>
      <c r="P15" s="5" t="s">
        <v>83</v>
      </c>
      <c r="Q15" s="5" t="s">
        <v>85</v>
      </c>
      <c r="R15" s="5" t="s">
        <v>13</v>
      </c>
      <c r="S15" s="5" t="s">
        <v>14</v>
      </c>
      <c r="T15" s="5" t="s">
        <v>15</v>
      </c>
      <c r="U15" s="5" t="s">
        <v>106</v>
      </c>
      <c r="V15" s="65" t="s">
        <v>33</v>
      </c>
      <c r="W15" s="116" t="s">
        <v>27</v>
      </c>
      <c r="X15" s="64" t="s">
        <v>29</v>
      </c>
      <c r="Y15" s="301" t="s">
        <v>30</v>
      </c>
      <c r="Z15" s="302"/>
      <c r="AA15" s="104" t="s">
        <v>21</v>
      </c>
      <c r="AB15" s="118" t="s">
        <v>9</v>
      </c>
      <c r="AC15" s="61" t="s">
        <v>16</v>
      </c>
      <c r="AD15" s="61" t="s">
        <v>17</v>
      </c>
      <c r="AE15" s="325"/>
      <c r="AF15" s="289"/>
      <c r="AG15" s="294"/>
      <c r="AH15" s="116" t="s">
        <v>9</v>
      </c>
      <c r="AI15" s="64" t="s">
        <v>16</v>
      </c>
      <c r="AJ15" s="64" t="s">
        <v>17</v>
      </c>
      <c r="AK15" s="269"/>
      <c r="AL15" s="269"/>
      <c r="AM15" s="310"/>
      <c r="AN15" s="133" t="s">
        <v>9</v>
      </c>
      <c r="AO15" s="61" t="s">
        <v>16</v>
      </c>
      <c r="AP15" s="61" t="s">
        <v>17</v>
      </c>
      <c r="AQ15" s="289"/>
      <c r="AR15" s="289"/>
      <c r="AS15" s="294"/>
      <c r="AT15" s="129" t="s">
        <v>9</v>
      </c>
      <c r="AU15" s="60" t="s">
        <v>16</v>
      </c>
      <c r="AV15" s="60" t="s">
        <v>17</v>
      </c>
      <c r="AW15" s="260"/>
      <c r="AX15" s="260"/>
      <c r="AY15" s="320"/>
      <c r="AZ15" s="132" t="s">
        <v>9</v>
      </c>
      <c r="BA15" s="63" t="s">
        <v>16</v>
      </c>
      <c r="BB15" s="63" t="s">
        <v>17</v>
      </c>
      <c r="BC15" s="313"/>
      <c r="BD15" s="324"/>
    </row>
    <row r="16" spans="1:56" ht="15.75" thickBot="1">
      <c r="A16" s="98"/>
      <c r="B16" s="48"/>
      <c r="C16" s="48"/>
      <c r="D16" s="99"/>
      <c r="E16" s="105" t="s">
        <v>22</v>
      </c>
      <c r="F16" s="106"/>
      <c r="G16" s="106" t="s">
        <v>22</v>
      </c>
      <c r="H16" s="106" t="s">
        <v>22</v>
      </c>
      <c r="I16" s="106" t="s">
        <v>22</v>
      </c>
      <c r="J16" s="106" t="s">
        <v>22</v>
      </c>
      <c r="K16" s="106" t="s">
        <v>22</v>
      </c>
      <c r="L16" s="106" t="s">
        <v>22</v>
      </c>
      <c r="M16" s="107" t="s">
        <v>22</v>
      </c>
      <c r="N16" s="107" t="s">
        <v>22</v>
      </c>
      <c r="O16" s="107" t="s">
        <v>22</v>
      </c>
      <c r="P16" s="107" t="s">
        <v>22</v>
      </c>
      <c r="Q16" s="106" t="s">
        <v>22</v>
      </c>
      <c r="R16" s="106" t="s">
        <v>22</v>
      </c>
      <c r="S16" s="106" t="s">
        <v>22</v>
      </c>
      <c r="T16" s="106" t="s">
        <v>22</v>
      </c>
      <c r="U16" s="113"/>
      <c r="V16" s="113"/>
      <c r="W16" s="117" t="s">
        <v>28</v>
      </c>
      <c r="X16" s="108" t="s">
        <v>22</v>
      </c>
      <c r="Y16" s="108" t="s">
        <v>31</v>
      </c>
      <c r="Z16" s="108" t="s">
        <v>32</v>
      </c>
      <c r="AA16" s="109" t="s">
        <v>22</v>
      </c>
      <c r="AB16" s="119" t="s">
        <v>22</v>
      </c>
      <c r="AC16" s="82" t="s">
        <v>22</v>
      </c>
      <c r="AD16" s="82"/>
      <c r="AE16" s="83" t="s">
        <v>22</v>
      </c>
      <c r="AF16" s="82" t="s">
        <v>22</v>
      </c>
      <c r="AG16" s="120" t="s">
        <v>22</v>
      </c>
      <c r="AH16" s="125" t="s">
        <v>22</v>
      </c>
      <c r="AI16" s="6" t="s">
        <v>22</v>
      </c>
      <c r="AJ16" s="6" t="s">
        <v>22</v>
      </c>
      <c r="AK16" s="6" t="s">
        <v>22</v>
      </c>
      <c r="AL16" s="6" t="s">
        <v>22</v>
      </c>
      <c r="AM16" s="126" t="s">
        <v>22</v>
      </c>
      <c r="AN16" s="134" t="s">
        <v>22</v>
      </c>
      <c r="AO16" s="135" t="s">
        <v>22</v>
      </c>
      <c r="AP16" s="135" t="s">
        <v>22</v>
      </c>
      <c r="AQ16" s="135"/>
      <c r="AR16" s="135" t="s">
        <v>22</v>
      </c>
      <c r="AS16" s="136" t="s">
        <v>22</v>
      </c>
      <c r="AT16" s="130" t="s">
        <v>22</v>
      </c>
      <c r="AU16" s="84" t="s">
        <v>22</v>
      </c>
      <c r="AV16" s="84" t="s">
        <v>22</v>
      </c>
      <c r="AW16" s="84" t="s">
        <v>22</v>
      </c>
      <c r="AX16" s="84" t="s">
        <v>22</v>
      </c>
      <c r="AY16" s="131" t="s">
        <v>22</v>
      </c>
      <c r="AZ16" s="141" t="s">
        <v>22</v>
      </c>
      <c r="BA16" s="142"/>
      <c r="BB16" s="142" t="s">
        <v>22</v>
      </c>
      <c r="BC16" s="142" t="s">
        <v>22</v>
      </c>
      <c r="BD16" s="143" t="s">
        <v>22</v>
      </c>
    </row>
    <row r="17" spans="1:56" ht="90" thickBot="1">
      <c r="A17" s="100">
        <v>1</v>
      </c>
      <c r="B17" s="231" t="s">
        <v>107</v>
      </c>
      <c r="C17" s="238"/>
      <c r="D17" s="236" t="s">
        <v>228</v>
      </c>
      <c r="E17" s="158" t="s">
        <v>108</v>
      </c>
      <c r="F17" s="159">
        <v>0.25</v>
      </c>
      <c r="G17" s="51" t="s">
        <v>109</v>
      </c>
      <c r="H17" s="160" t="s">
        <v>110</v>
      </c>
      <c r="I17" s="161" t="s">
        <v>111</v>
      </c>
      <c r="J17" s="162">
        <v>0</v>
      </c>
      <c r="K17" s="163" t="s">
        <v>46</v>
      </c>
      <c r="L17" s="163" t="s">
        <v>139</v>
      </c>
      <c r="M17" s="164">
        <v>0.25</v>
      </c>
      <c r="N17" s="165">
        <v>0.25</v>
      </c>
      <c r="O17" s="165">
        <v>0.25</v>
      </c>
      <c r="P17" s="166">
        <v>0.25</v>
      </c>
      <c r="Q17" s="167">
        <v>1</v>
      </c>
      <c r="R17" s="51" t="s">
        <v>53</v>
      </c>
      <c r="S17" s="51" t="s">
        <v>112</v>
      </c>
      <c r="T17" s="51" t="s">
        <v>113</v>
      </c>
      <c r="U17" s="51"/>
      <c r="V17" s="51"/>
      <c r="W17" s="51"/>
      <c r="X17" s="51"/>
      <c r="Y17" s="53"/>
      <c r="Z17" s="168"/>
      <c r="AA17" s="110"/>
      <c r="AB17" s="220" t="str">
        <f>H17</f>
        <v>PORCENTAJE DE CUMPLIMIENTO AL PLAN ESTRATÉGICO DE COMUNICACIONES </v>
      </c>
      <c r="AC17" s="221">
        <f>M17</f>
        <v>0.25</v>
      </c>
      <c r="AD17" s="72">
        <v>0.25</v>
      </c>
      <c r="AE17" s="72">
        <f>AD17/AC17</f>
        <v>1</v>
      </c>
      <c r="AF17" s="73" t="s">
        <v>219</v>
      </c>
      <c r="AG17" s="122" t="s">
        <v>225</v>
      </c>
      <c r="AH17" s="121" t="str">
        <f>H17</f>
        <v>PORCENTAJE DE CUMPLIMIENTO AL PLAN ESTRATÉGICO DE COMUNICACIONES </v>
      </c>
      <c r="AI17" s="222">
        <f>N17</f>
        <v>0.25</v>
      </c>
      <c r="AJ17" s="145"/>
      <c r="AK17" s="146">
        <f>AJ17/AI17</f>
        <v>0</v>
      </c>
      <c r="AL17" s="71"/>
      <c r="AM17" s="127"/>
      <c r="AN17" s="85" t="str">
        <f>H17</f>
        <v>PORCENTAJE DE CUMPLIMIENTO AL PLAN ESTRATÉGICO DE COMUNICACIONES </v>
      </c>
      <c r="AO17" s="221">
        <f>O17</f>
        <v>0.25</v>
      </c>
      <c r="AP17" s="71"/>
      <c r="AQ17" s="72">
        <f>AP17/AO17</f>
        <v>0</v>
      </c>
      <c r="AR17" s="71"/>
      <c r="AS17" s="114"/>
      <c r="AT17" s="121" t="str">
        <f>H17</f>
        <v>PORCENTAJE DE CUMPLIMIENTO AL PLAN ESTRATÉGICO DE COMUNICACIONES </v>
      </c>
      <c r="AU17" s="221">
        <f>P17</f>
        <v>0.25</v>
      </c>
      <c r="AV17" s="86"/>
      <c r="AW17" s="72">
        <f>AV17/AU17</f>
        <v>0</v>
      </c>
      <c r="AX17" s="87"/>
      <c r="AY17" s="127"/>
      <c r="AZ17" s="137" t="str">
        <f>H17</f>
        <v>PORCENTAJE DE CUMPLIMIENTO AL PLAN ESTRATÉGICO DE COMUNICACIONES </v>
      </c>
      <c r="BA17" s="223">
        <f>Q17</f>
        <v>1</v>
      </c>
      <c r="BB17" s="138"/>
      <c r="BC17" s="139">
        <f>BB17/BA17</f>
        <v>0</v>
      </c>
      <c r="BD17" s="140"/>
    </row>
    <row r="18" spans="1:56" ht="70.5" customHeight="1" thickBot="1">
      <c r="A18" s="100">
        <v>2</v>
      </c>
      <c r="B18" s="231"/>
      <c r="C18" s="239"/>
      <c r="D18" s="236"/>
      <c r="E18" s="158" t="s">
        <v>114</v>
      </c>
      <c r="F18" s="169">
        <v>0.2</v>
      </c>
      <c r="G18" s="51" t="s">
        <v>94</v>
      </c>
      <c r="H18" s="170" t="s">
        <v>115</v>
      </c>
      <c r="I18" s="161" t="s">
        <v>116</v>
      </c>
      <c r="J18" s="171">
        <v>0</v>
      </c>
      <c r="K18" s="51" t="s">
        <v>46</v>
      </c>
      <c r="L18" s="51" t="s">
        <v>140</v>
      </c>
      <c r="M18" s="172">
        <v>8</v>
      </c>
      <c r="N18" s="172">
        <v>11</v>
      </c>
      <c r="O18" s="172">
        <v>12</v>
      </c>
      <c r="P18" s="172">
        <v>11</v>
      </c>
      <c r="Q18" s="50">
        <f>SUM(M18:P18)</f>
        <v>42</v>
      </c>
      <c r="R18" s="51" t="s">
        <v>54</v>
      </c>
      <c r="S18" s="51" t="s">
        <v>117</v>
      </c>
      <c r="T18" s="51" t="s">
        <v>118</v>
      </c>
      <c r="U18" s="51"/>
      <c r="V18" s="51"/>
      <c r="W18" s="51"/>
      <c r="X18" s="51"/>
      <c r="Y18" s="53"/>
      <c r="Z18" s="168"/>
      <c r="AA18" s="111"/>
      <c r="AB18" s="220" t="str">
        <f aca="true" t="shared" si="0" ref="AB18:AB34">H18</f>
        <v>CÁPSULAS TELEVISIVAS</v>
      </c>
      <c r="AC18" s="224">
        <v>8</v>
      </c>
      <c r="AD18" s="225">
        <v>8</v>
      </c>
      <c r="AE18" s="72">
        <f aca="true" t="shared" si="1" ref="AE18:AE25">AD18/AC18</f>
        <v>1</v>
      </c>
      <c r="AF18" s="73" t="s">
        <v>220</v>
      </c>
      <c r="AG18" s="123" t="s">
        <v>225</v>
      </c>
      <c r="AH18" s="121" t="str">
        <f aca="true" t="shared" si="2" ref="AH18:AH34">H18</f>
        <v>CÁPSULAS TELEVISIVAS</v>
      </c>
      <c r="AI18" s="222" t="b">
        <f>AD1725=N18</f>
        <v>0</v>
      </c>
      <c r="AJ18" s="144"/>
      <c r="AK18" s="146" t="e">
        <f aca="true" t="shared" si="3" ref="AK18:AK34">AJ18/AI18</f>
        <v>#DIV/0!</v>
      </c>
      <c r="AL18" s="53"/>
      <c r="AM18" s="101"/>
      <c r="AN18" s="85" t="str">
        <f aca="true" t="shared" si="4" ref="AN18:AN34">H18</f>
        <v>CÁPSULAS TELEVISIVAS</v>
      </c>
      <c r="AO18" s="221">
        <f aca="true" t="shared" si="5" ref="AO18:AO34">O18</f>
        <v>12</v>
      </c>
      <c r="AP18" s="51"/>
      <c r="AQ18" s="72">
        <f aca="true" t="shared" si="6" ref="AQ18:AQ34">AP18/AO18</f>
        <v>0</v>
      </c>
      <c r="AR18" s="51"/>
      <c r="AS18" s="59"/>
      <c r="AT18" s="121" t="str">
        <f aca="true" t="shared" si="7" ref="AT18:AT34">H18</f>
        <v>CÁPSULAS TELEVISIVAS</v>
      </c>
      <c r="AU18" s="221">
        <f aca="true" t="shared" si="8" ref="AU18:AU34">P18</f>
        <v>11</v>
      </c>
      <c r="AV18" s="52"/>
      <c r="AW18" s="72">
        <f aca="true" t="shared" si="9" ref="AW18:AW34">AV18/AU18</f>
        <v>0</v>
      </c>
      <c r="AX18" s="50"/>
      <c r="AY18" s="101"/>
      <c r="AZ18" s="137" t="str">
        <f aca="true" t="shared" si="10" ref="AZ18:AZ34">H18</f>
        <v>CÁPSULAS TELEVISIVAS</v>
      </c>
      <c r="BA18" s="223">
        <f aca="true" t="shared" si="11" ref="BA18:BA34">Q18</f>
        <v>42</v>
      </c>
      <c r="BB18" s="7"/>
      <c r="BC18" s="139">
        <f aca="true" t="shared" si="12" ref="BC18:BC34">BB18/BA18</f>
        <v>0</v>
      </c>
      <c r="BD18" s="88"/>
    </row>
    <row r="19" spans="1:56" ht="66" customHeight="1" thickBot="1">
      <c r="A19" s="100">
        <v>3</v>
      </c>
      <c r="B19" s="231"/>
      <c r="C19" s="239"/>
      <c r="D19" s="236"/>
      <c r="E19" s="158" t="s">
        <v>119</v>
      </c>
      <c r="F19" s="159">
        <v>0.1</v>
      </c>
      <c r="G19" s="51" t="s">
        <v>94</v>
      </c>
      <c r="H19" s="170" t="s">
        <v>120</v>
      </c>
      <c r="I19" s="161" t="s">
        <v>121</v>
      </c>
      <c r="J19" s="171">
        <v>0</v>
      </c>
      <c r="K19" s="51" t="s">
        <v>46</v>
      </c>
      <c r="L19" s="51" t="s">
        <v>141</v>
      </c>
      <c r="M19" s="172">
        <v>8</v>
      </c>
      <c r="N19" s="172">
        <v>12</v>
      </c>
      <c r="O19" s="172">
        <v>12</v>
      </c>
      <c r="P19" s="172">
        <v>11</v>
      </c>
      <c r="Q19" s="50">
        <f>SUM(M19:P19)</f>
        <v>43</v>
      </c>
      <c r="R19" s="51" t="s">
        <v>54</v>
      </c>
      <c r="S19" s="51" t="s">
        <v>122</v>
      </c>
      <c r="T19" s="51" t="s">
        <v>123</v>
      </c>
      <c r="U19" s="51"/>
      <c r="V19" s="51"/>
      <c r="W19" s="51"/>
      <c r="X19" s="51"/>
      <c r="Y19" s="53"/>
      <c r="Z19" s="168"/>
      <c r="AA19" s="111"/>
      <c r="AB19" s="220" t="str">
        <f t="shared" si="0"/>
        <v>PROGRAMAS DE RADIIO </v>
      </c>
      <c r="AC19" s="224">
        <f aca="true" t="shared" si="13" ref="AC19:AC34">M19</f>
        <v>8</v>
      </c>
      <c r="AD19" s="225">
        <v>7</v>
      </c>
      <c r="AE19" s="72">
        <f t="shared" si="1"/>
        <v>0.875</v>
      </c>
      <c r="AF19" s="73" t="s">
        <v>221</v>
      </c>
      <c r="AG19" s="123" t="s">
        <v>225</v>
      </c>
      <c r="AH19" s="121" t="str">
        <f t="shared" si="2"/>
        <v>PROGRAMAS DE RADIIO </v>
      </c>
      <c r="AI19" s="222">
        <f aca="true" t="shared" si="14" ref="AI19:AI34">N19</f>
        <v>12</v>
      </c>
      <c r="AJ19" s="144"/>
      <c r="AK19" s="146">
        <f t="shared" si="3"/>
        <v>0</v>
      </c>
      <c r="AL19" s="53"/>
      <c r="AM19" s="101"/>
      <c r="AN19" s="85" t="str">
        <f t="shared" si="4"/>
        <v>PROGRAMAS DE RADIIO </v>
      </c>
      <c r="AO19" s="221">
        <f t="shared" si="5"/>
        <v>12</v>
      </c>
      <c r="AP19" s="51"/>
      <c r="AQ19" s="72">
        <f t="shared" si="6"/>
        <v>0</v>
      </c>
      <c r="AR19" s="51"/>
      <c r="AS19" s="59"/>
      <c r="AT19" s="121" t="str">
        <f t="shared" si="7"/>
        <v>PROGRAMAS DE RADIIO </v>
      </c>
      <c r="AU19" s="221">
        <f t="shared" si="8"/>
        <v>11</v>
      </c>
      <c r="AV19" s="52"/>
      <c r="AW19" s="72">
        <f t="shared" si="9"/>
        <v>0</v>
      </c>
      <c r="AX19" s="50"/>
      <c r="AY19" s="101"/>
      <c r="AZ19" s="137" t="str">
        <f t="shared" si="10"/>
        <v>PROGRAMAS DE RADIIO </v>
      </c>
      <c r="BA19" s="223">
        <f t="shared" si="11"/>
        <v>43</v>
      </c>
      <c r="BB19" s="7"/>
      <c r="BC19" s="139">
        <f t="shared" si="12"/>
        <v>0</v>
      </c>
      <c r="BD19" s="88"/>
    </row>
    <row r="20" spans="1:56" ht="114" customHeight="1" thickBot="1">
      <c r="A20" s="100">
        <v>4</v>
      </c>
      <c r="B20" s="231"/>
      <c r="C20" s="239"/>
      <c r="D20" s="236"/>
      <c r="E20" s="173" t="s">
        <v>124</v>
      </c>
      <c r="F20" s="174">
        <v>0.1</v>
      </c>
      <c r="G20" s="51" t="s">
        <v>109</v>
      </c>
      <c r="H20" s="170" t="s">
        <v>125</v>
      </c>
      <c r="I20" s="161" t="s">
        <v>126</v>
      </c>
      <c r="J20" s="171">
        <v>0</v>
      </c>
      <c r="K20" s="51" t="s">
        <v>46</v>
      </c>
      <c r="L20" s="51" t="s">
        <v>142</v>
      </c>
      <c r="M20" s="172">
        <v>2</v>
      </c>
      <c r="N20" s="172">
        <v>2</v>
      </c>
      <c r="O20" s="172">
        <v>2</v>
      </c>
      <c r="P20" s="172">
        <v>2</v>
      </c>
      <c r="Q20" s="50">
        <f>SUM(M20:P20)</f>
        <v>8</v>
      </c>
      <c r="R20" s="51" t="s">
        <v>53</v>
      </c>
      <c r="S20" s="51" t="s">
        <v>127</v>
      </c>
      <c r="T20" s="51" t="s">
        <v>128</v>
      </c>
      <c r="U20" s="51"/>
      <c r="V20" s="51"/>
      <c r="W20" s="51"/>
      <c r="X20" s="51"/>
      <c r="Y20" s="53"/>
      <c r="Z20" s="168"/>
      <c r="AA20" s="112"/>
      <c r="AB20" s="220" t="str">
        <f t="shared" si="0"/>
        <v>CAMPAÑAS  EXTERNAS</v>
      </c>
      <c r="AC20" s="224">
        <f t="shared" si="13"/>
        <v>2</v>
      </c>
      <c r="AD20" s="225">
        <v>2</v>
      </c>
      <c r="AE20" s="72">
        <f t="shared" si="1"/>
        <v>1</v>
      </c>
      <c r="AF20" s="73" t="s">
        <v>222</v>
      </c>
      <c r="AG20" s="124" t="s">
        <v>225</v>
      </c>
      <c r="AH20" s="121" t="str">
        <f t="shared" si="2"/>
        <v>CAMPAÑAS  EXTERNAS</v>
      </c>
      <c r="AI20" s="222">
        <f t="shared" si="14"/>
        <v>2</v>
      </c>
      <c r="AJ20" s="89"/>
      <c r="AK20" s="146">
        <f t="shared" si="3"/>
        <v>0</v>
      </c>
      <c r="AL20" s="80"/>
      <c r="AM20" s="81"/>
      <c r="AN20" s="85" t="str">
        <f t="shared" si="4"/>
        <v>CAMPAÑAS  EXTERNAS</v>
      </c>
      <c r="AO20" s="221">
        <f t="shared" si="5"/>
        <v>2</v>
      </c>
      <c r="AP20" s="79"/>
      <c r="AQ20" s="72">
        <f t="shared" si="6"/>
        <v>0</v>
      </c>
      <c r="AR20" s="79"/>
      <c r="AS20" s="115"/>
      <c r="AT20" s="121" t="str">
        <f t="shared" si="7"/>
        <v>CAMPAÑAS  EXTERNAS</v>
      </c>
      <c r="AU20" s="221">
        <f t="shared" si="8"/>
        <v>2</v>
      </c>
      <c r="AV20" s="90"/>
      <c r="AW20" s="72">
        <f t="shared" si="9"/>
        <v>0</v>
      </c>
      <c r="AX20" s="91"/>
      <c r="AY20" s="81"/>
      <c r="AZ20" s="137" t="str">
        <f t="shared" si="10"/>
        <v>CAMPAÑAS  EXTERNAS</v>
      </c>
      <c r="BA20" s="223">
        <f t="shared" si="11"/>
        <v>8</v>
      </c>
      <c r="BB20" s="7"/>
      <c r="BC20" s="139">
        <f t="shared" si="12"/>
        <v>0</v>
      </c>
      <c r="BD20" s="92"/>
    </row>
    <row r="21" spans="1:56" ht="81.75" customHeight="1" thickBot="1">
      <c r="A21" s="100">
        <v>5</v>
      </c>
      <c r="B21" s="231"/>
      <c r="C21" s="239"/>
      <c r="D21" s="236"/>
      <c r="E21" s="175" t="s">
        <v>129</v>
      </c>
      <c r="F21" s="174">
        <v>0.1</v>
      </c>
      <c r="G21" s="51" t="s">
        <v>94</v>
      </c>
      <c r="H21" s="170" t="s">
        <v>130</v>
      </c>
      <c r="I21" s="161" t="s">
        <v>126</v>
      </c>
      <c r="J21" s="171">
        <v>0</v>
      </c>
      <c r="K21" s="51" t="s">
        <v>46</v>
      </c>
      <c r="L21" s="51" t="s">
        <v>143</v>
      </c>
      <c r="M21" s="176">
        <v>1</v>
      </c>
      <c r="N21" s="176">
        <v>1</v>
      </c>
      <c r="O21" s="176">
        <v>1</v>
      </c>
      <c r="P21" s="176">
        <v>1</v>
      </c>
      <c r="Q21" s="50">
        <v>4</v>
      </c>
      <c r="R21" s="51" t="s">
        <v>53</v>
      </c>
      <c r="S21" s="51" t="s">
        <v>131</v>
      </c>
      <c r="T21" s="51" t="s">
        <v>128</v>
      </c>
      <c r="U21" s="51"/>
      <c r="V21" s="51"/>
      <c r="W21" s="51"/>
      <c r="X21" s="51"/>
      <c r="Y21" s="53"/>
      <c r="Z21" s="168"/>
      <c r="AA21" s="110"/>
      <c r="AB21" s="220" t="str">
        <f t="shared" si="0"/>
        <v>CAMPAÑAS INTERNAS</v>
      </c>
      <c r="AC21" s="224">
        <f t="shared" si="13"/>
        <v>1</v>
      </c>
      <c r="AD21" s="225">
        <v>1</v>
      </c>
      <c r="AE21" s="72">
        <f t="shared" si="1"/>
        <v>1</v>
      </c>
      <c r="AF21" s="73" t="s">
        <v>223</v>
      </c>
      <c r="AG21" s="122" t="s">
        <v>225</v>
      </c>
      <c r="AH21" s="121" t="str">
        <f t="shared" si="2"/>
        <v>CAMPAÑAS INTERNAS</v>
      </c>
      <c r="AI21" s="222">
        <f t="shared" si="14"/>
        <v>1</v>
      </c>
      <c r="AJ21" s="74"/>
      <c r="AK21" s="146">
        <f t="shared" si="3"/>
        <v>0</v>
      </c>
      <c r="AL21" s="71"/>
      <c r="AM21" s="122"/>
      <c r="AN21" s="85" t="str">
        <f t="shared" si="4"/>
        <v>CAMPAÑAS INTERNAS</v>
      </c>
      <c r="AO21" s="221">
        <f t="shared" si="5"/>
        <v>1</v>
      </c>
      <c r="AP21" s="75"/>
      <c r="AQ21" s="72">
        <f t="shared" si="6"/>
        <v>0</v>
      </c>
      <c r="AR21" s="73"/>
      <c r="AS21" s="128"/>
      <c r="AT21" s="121" t="str">
        <f t="shared" si="7"/>
        <v>CAMPAÑAS INTERNAS</v>
      </c>
      <c r="AU21" s="221">
        <f t="shared" si="8"/>
        <v>1</v>
      </c>
      <c r="AV21" s="76"/>
      <c r="AW21" s="72">
        <f t="shared" si="9"/>
        <v>0</v>
      </c>
      <c r="AX21" s="77"/>
      <c r="AY21" s="127"/>
      <c r="AZ21" s="137" t="str">
        <f t="shared" si="10"/>
        <v>CAMPAÑAS INTERNAS</v>
      </c>
      <c r="BA21" s="223">
        <f t="shared" si="11"/>
        <v>4</v>
      </c>
      <c r="BB21" s="7"/>
      <c r="BC21" s="139">
        <f t="shared" si="12"/>
        <v>0</v>
      </c>
      <c r="BD21" s="78"/>
    </row>
    <row r="22" spans="1:56" ht="78.75" customHeight="1" thickBot="1">
      <c r="A22" s="100">
        <v>6</v>
      </c>
      <c r="B22" s="231"/>
      <c r="C22" s="240"/>
      <c r="D22" s="237"/>
      <c r="E22" s="177" t="s">
        <v>132</v>
      </c>
      <c r="F22" s="178">
        <v>0.05</v>
      </c>
      <c r="G22" s="157" t="s">
        <v>109</v>
      </c>
      <c r="H22" s="179" t="s">
        <v>133</v>
      </c>
      <c r="I22" s="180" t="s">
        <v>134</v>
      </c>
      <c r="J22" s="181">
        <v>0</v>
      </c>
      <c r="K22" s="182" t="s">
        <v>46</v>
      </c>
      <c r="L22" s="157" t="s">
        <v>144</v>
      </c>
      <c r="M22" s="157"/>
      <c r="N22" s="183">
        <v>3</v>
      </c>
      <c r="O22" s="157">
        <v>3</v>
      </c>
      <c r="P22" s="183">
        <v>3</v>
      </c>
      <c r="Q22" s="157">
        <v>9</v>
      </c>
      <c r="R22" s="157" t="s">
        <v>53</v>
      </c>
      <c r="S22" s="157" t="s">
        <v>135</v>
      </c>
      <c r="T22" s="157" t="s">
        <v>136</v>
      </c>
      <c r="U22" s="157"/>
      <c r="V22" s="157"/>
      <c r="W22" s="157"/>
      <c r="X22" s="157"/>
      <c r="Y22" s="184"/>
      <c r="Z22" s="185"/>
      <c r="AA22" s="186"/>
      <c r="AB22" s="220" t="str">
        <f t="shared" si="0"/>
        <v>BOLETINES </v>
      </c>
      <c r="AC22" s="224">
        <f t="shared" si="13"/>
        <v>0</v>
      </c>
      <c r="AD22" s="226">
        <v>0</v>
      </c>
      <c r="AE22" s="225"/>
      <c r="AF22" s="187"/>
      <c r="AG22" s="188"/>
      <c r="AH22" s="121" t="str">
        <f t="shared" si="2"/>
        <v>BOLETINES </v>
      </c>
      <c r="AI22" s="222">
        <f t="shared" si="14"/>
        <v>3</v>
      </c>
      <c r="AJ22" s="189"/>
      <c r="AK22" s="146">
        <f t="shared" si="3"/>
        <v>0</v>
      </c>
      <c r="AL22" s="190"/>
      <c r="AM22" s="191"/>
      <c r="AN22" s="85" t="str">
        <f t="shared" si="4"/>
        <v>BOLETINES </v>
      </c>
      <c r="AO22" s="221">
        <f t="shared" si="5"/>
        <v>3</v>
      </c>
      <c r="AP22" s="157"/>
      <c r="AQ22" s="72">
        <f t="shared" si="6"/>
        <v>0</v>
      </c>
      <c r="AR22" s="157"/>
      <c r="AS22" s="192"/>
      <c r="AT22" s="121" t="str">
        <f t="shared" si="7"/>
        <v>BOLETINES </v>
      </c>
      <c r="AU22" s="221">
        <f t="shared" si="8"/>
        <v>3</v>
      </c>
      <c r="AV22" s="193"/>
      <c r="AW22" s="72">
        <f t="shared" si="9"/>
        <v>0</v>
      </c>
      <c r="AX22" s="194"/>
      <c r="AY22" s="191"/>
      <c r="AZ22" s="137" t="str">
        <f t="shared" si="10"/>
        <v>BOLETINES </v>
      </c>
      <c r="BA22" s="223">
        <f t="shared" si="11"/>
        <v>9</v>
      </c>
      <c r="BB22" s="195"/>
      <c r="BC22" s="139">
        <f t="shared" si="12"/>
        <v>0</v>
      </c>
      <c r="BD22" s="196"/>
    </row>
    <row r="23" spans="1:56" ht="78.75" customHeight="1" thickBot="1">
      <c r="A23" s="100">
        <v>7</v>
      </c>
      <c r="B23" s="232" t="s">
        <v>145</v>
      </c>
      <c r="C23" s="234" t="s">
        <v>146</v>
      </c>
      <c r="D23" s="235" t="s">
        <v>147</v>
      </c>
      <c r="E23" s="340" t="s">
        <v>238</v>
      </c>
      <c r="F23" s="197">
        <v>0.03</v>
      </c>
      <c r="G23" s="211" t="s">
        <v>148</v>
      </c>
      <c r="H23" s="211" t="s">
        <v>149</v>
      </c>
      <c r="I23" s="211" t="s">
        <v>150</v>
      </c>
      <c r="J23" s="211"/>
      <c r="K23" s="341" t="s">
        <v>46</v>
      </c>
      <c r="L23" s="211" t="s">
        <v>151</v>
      </c>
      <c r="M23" s="341">
        <v>0</v>
      </c>
      <c r="N23" s="341">
        <v>0</v>
      </c>
      <c r="O23" s="341">
        <v>0</v>
      </c>
      <c r="P23" s="341">
        <v>1</v>
      </c>
      <c r="Q23" s="341">
        <v>1</v>
      </c>
      <c r="R23" s="342" t="s">
        <v>53</v>
      </c>
      <c r="S23" s="342" t="s">
        <v>152</v>
      </c>
      <c r="T23" s="209"/>
      <c r="U23" s="212" t="s">
        <v>207</v>
      </c>
      <c r="V23" s="203"/>
      <c r="W23" s="203"/>
      <c r="X23" s="203"/>
      <c r="Y23" s="203"/>
      <c r="Z23" s="208"/>
      <c r="AA23" s="213"/>
      <c r="AB23" s="220" t="str">
        <f t="shared" si="0"/>
        <v>Ejercicios de evaluación de los requisitos legales aplicables el proceso/Alcaldía realizados</v>
      </c>
      <c r="AC23" s="221">
        <f t="shared" si="13"/>
        <v>0</v>
      </c>
      <c r="AD23" s="198">
        <v>0</v>
      </c>
      <c r="AE23" s="72" t="s">
        <v>229</v>
      </c>
      <c r="AF23" s="207" t="s">
        <v>230</v>
      </c>
      <c r="AG23" s="207"/>
      <c r="AH23" s="121" t="str">
        <f t="shared" si="2"/>
        <v>Ejercicios de evaluación de los requisitos legales aplicables el proceso/Alcaldía realizados</v>
      </c>
      <c r="AI23" s="222">
        <f t="shared" si="14"/>
        <v>0</v>
      </c>
      <c r="AJ23" s="214"/>
      <c r="AK23" s="146" t="e">
        <f t="shared" si="3"/>
        <v>#DIV/0!</v>
      </c>
      <c r="AL23" s="203"/>
      <c r="AM23" s="203"/>
      <c r="AN23" s="85" t="str">
        <f t="shared" si="4"/>
        <v>Ejercicios de evaluación de los requisitos legales aplicables el proceso/Alcaldía realizados</v>
      </c>
      <c r="AO23" s="221">
        <f t="shared" si="5"/>
        <v>0</v>
      </c>
      <c r="AP23" s="203"/>
      <c r="AQ23" s="72" t="e">
        <f t="shared" si="6"/>
        <v>#DIV/0!</v>
      </c>
      <c r="AR23" s="203"/>
      <c r="AS23" s="203"/>
      <c r="AT23" s="121" t="str">
        <f t="shared" si="7"/>
        <v>Ejercicios de evaluación de los requisitos legales aplicables el proceso/Alcaldía realizados</v>
      </c>
      <c r="AU23" s="221">
        <f t="shared" si="8"/>
        <v>1</v>
      </c>
      <c r="AV23" s="204"/>
      <c r="AW23" s="72">
        <f t="shared" si="9"/>
        <v>0</v>
      </c>
      <c r="AX23" s="202"/>
      <c r="AY23" s="203"/>
      <c r="AZ23" s="137" t="str">
        <f t="shared" si="10"/>
        <v>Ejercicios de evaluación de los requisitos legales aplicables el proceso/Alcaldía realizados</v>
      </c>
      <c r="BA23" s="223">
        <f t="shared" si="11"/>
        <v>1</v>
      </c>
      <c r="BB23" s="199"/>
      <c r="BC23" s="139">
        <f t="shared" si="12"/>
        <v>0</v>
      </c>
      <c r="BD23" s="202"/>
    </row>
    <row r="24" spans="1:56" ht="78.75" customHeight="1" thickBot="1">
      <c r="A24" s="100">
        <v>8</v>
      </c>
      <c r="B24" s="233"/>
      <c r="C24" s="234"/>
      <c r="D24" s="235"/>
      <c r="E24" s="340" t="s">
        <v>153</v>
      </c>
      <c r="F24" s="197">
        <v>0.025</v>
      </c>
      <c r="G24" s="211" t="s">
        <v>148</v>
      </c>
      <c r="H24" s="211" t="s">
        <v>154</v>
      </c>
      <c r="I24" s="211" t="s">
        <v>155</v>
      </c>
      <c r="J24" s="211"/>
      <c r="K24" s="211" t="s">
        <v>47</v>
      </c>
      <c r="L24" s="211" t="s">
        <v>156</v>
      </c>
      <c r="M24" s="197">
        <v>0</v>
      </c>
      <c r="N24" s="197">
        <v>1</v>
      </c>
      <c r="O24" s="197">
        <v>1</v>
      </c>
      <c r="P24" s="197">
        <v>1</v>
      </c>
      <c r="Q24" s="197">
        <v>1</v>
      </c>
      <c r="R24" s="342" t="s">
        <v>53</v>
      </c>
      <c r="S24" s="342" t="s">
        <v>157</v>
      </c>
      <c r="T24" s="209"/>
      <c r="U24" s="212" t="s">
        <v>208</v>
      </c>
      <c r="V24" s="203"/>
      <c r="W24" s="203"/>
      <c r="X24" s="203"/>
      <c r="Y24" s="203"/>
      <c r="Z24" s="208"/>
      <c r="AA24" s="213"/>
      <c r="AB24" s="220" t="str">
        <f t="shared" si="0"/>
        <v>Porcentaje de cumplimiento de las acciones según el Plan de Implementación del Modelo Integrado de Planeación</v>
      </c>
      <c r="AC24" s="221">
        <f t="shared" si="13"/>
        <v>0</v>
      </c>
      <c r="AD24" s="198">
        <v>0</v>
      </c>
      <c r="AE24" s="72" t="s">
        <v>229</v>
      </c>
      <c r="AF24" s="207" t="s">
        <v>230</v>
      </c>
      <c r="AG24" s="207"/>
      <c r="AH24" s="121" t="str">
        <f t="shared" si="2"/>
        <v>Porcentaje de cumplimiento de las acciones según el Plan de Implementación del Modelo Integrado de Planeación</v>
      </c>
      <c r="AI24" s="222">
        <f t="shared" si="14"/>
        <v>1</v>
      </c>
      <c r="AJ24" s="214"/>
      <c r="AK24" s="146">
        <f t="shared" si="3"/>
        <v>0</v>
      </c>
      <c r="AL24" s="203"/>
      <c r="AM24" s="203"/>
      <c r="AN24" s="85" t="str">
        <f t="shared" si="4"/>
        <v>Porcentaje de cumplimiento de las acciones según el Plan de Implementación del Modelo Integrado de Planeación</v>
      </c>
      <c r="AO24" s="221">
        <f t="shared" si="5"/>
        <v>1</v>
      </c>
      <c r="AP24" s="203"/>
      <c r="AQ24" s="72">
        <f t="shared" si="6"/>
        <v>0</v>
      </c>
      <c r="AR24" s="203"/>
      <c r="AS24" s="203"/>
      <c r="AT24" s="121" t="str">
        <f t="shared" si="7"/>
        <v>Porcentaje de cumplimiento de las acciones según el Plan de Implementación del Modelo Integrado de Planeación</v>
      </c>
      <c r="AU24" s="221">
        <f t="shared" si="8"/>
        <v>1</v>
      </c>
      <c r="AV24" s="204"/>
      <c r="AW24" s="72">
        <f t="shared" si="9"/>
        <v>0</v>
      </c>
      <c r="AX24" s="202"/>
      <c r="AY24" s="203"/>
      <c r="AZ24" s="137" t="str">
        <f t="shared" si="10"/>
        <v>Porcentaje de cumplimiento de las acciones según el Plan de Implementación del Modelo Integrado de Planeación</v>
      </c>
      <c r="BA24" s="223">
        <f t="shared" si="11"/>
        <v>1</v>
      </c>
      <c r="BB24" s="199"/>
      <c r="BC24" s="139">
        <f t="shared" si="12"/>
        <v>0</v>
      </c>
      <c r="BD24" s="202"/>
    </row>
    <row r="25" spans="1:56" ht="78.75" customHeight="1" thickBot="1">
      <c r="A25" s="100">
        <v>9</v>
      </c>
      <c r="B25" s="233"/>
      <c r="C25" s="234"/>
      <c r="D25" s="235"/>
      <c r="E25" s="340" t="s">
        <v>158</v>
      </c>
      <c r="F25" s="197">
        <v>0.015</v>
      </c>
      <c r="G25" s="211" t="s">
        <v>148</v>
      </c>
      <c r="H25" s="211" t="s">
        <v>159</v>
      </c>
      <c r="I25" s="211" t="s">
        <v>160</v>
      </c>
      <c r="J25" s="211"/>
      <c r="K25" s="211" t="s">
        <v>47</v>
      </c>
      <c r="L25" s="211" t="s">
        <v>161</v>
      </c>
      <c r="M25" s="197">
        <v>1</v>
      </c>
      <c r="N25" s="197">
        <v>1</v>
      </c>
      <c r="O25" s="197">
        <v>1</v>
      </c>
      <c r="P25" s="197">
        <v>1</v>
      </c>
      <c r="Q25" s="197">
        <v>1</v>
      </c>
      <c r="R25" s="342" t="s">
        <v>53</v>
      </c>
      <c r="S25" s="342" t="s">
        <v>162</v>
      </c>
      <c r="T25" s="209"/>
      <c r="U25" s="212" t="s">
        <v>209</v>
      </c>
      <c r="V25" s="203"/>
      <c r="W25" s="203"/>
      <c r="X25" s="203"/>
      <c r="Y25" s="203"/>
      <c r="Z25" s="208"/>
      <c r="AA25" s="213"/>
      <c r="AB25" s="220" t="str">
        <f t="shared" si="0"/>
        <v>Porcentaje de servidores públicos entrenados en puesto de trabajo</v>
      </c>
      <c r="AC25" s="221">
        <f t="shared" si="13"/>
        <v>1</v>
      </c>
      <c r="AD25" s="198">
        <v>1</v>
      </c>
      <c r="AE25" s="72">
        <f t="shared" si="1"/>
        <v>1</v>
      </c>
      <c r="AF25" s="207" t="s">
        <v>224</v>
      </c>
      <c r="AG25" s="207" t="s">
        <v>225</v>
      </c>
      <c r="AH25" s="121" t="str">
        <f t="shared" si="2"/>
        <v>Porcentaje de servidores públicos entrenados en puesto de trabajo</v>
      </c>
      <c r="AI25" s="222">
        <f t="shared" si="14"/>
        <v>1</v>
      </c>
      <c r="AJ25" s="214"/>
      <c r="AK25" s="146">
        <f t="shared" si="3"/>
        <v>0</v>
      </c>
      <c r="AL25" s="203"/>
      <c r="AM25" s="203"/>
      <c r="AN25" s="85" t="str">
        <f t="shared" si="4"/>
        <v>Porcentaje de servidores públicos entrenados en puesto de trabajo</v>
      </c>
      <c r="AO25" s="221">
        <f t="shared" si="5"/>
        <v>1</v>
      </c>
      <c r="AP25" s="203"/>
      <c r="AQ25" s="72">
        <f t="shared" si="6"/>
        <v>0</v>
      </c>
      <c r="AR25" s="203"/>
      <c r="AS25" s="203"/>
      <c r="AT25" s="121" t="str">
        <f t="shared" si="7"/>
        <v>Porcentaje de servidores públicos entrenados en puesto de trabajo</v>
      </c>
      <c r="AU25" s="221">
        <f t="shared" si="8"/>
        <v>1</v>
      </c>
      <c r="AV25" s="204"/>
      <c r="AW25" s="72">
        <f t="shared" si="9"/>
        <v>0</v>
      </c>
      <c r="AX25" s="202"/>
      <c r="AY25" s="203"/>
      <c r="AZ25" s="137" t="str">
        <f t="shared" si="10"/>
        <v>Porcentaje de servidores públicos entrenados en puesto de trabajo</v>
      </c>
      <c r="BA25" s="223">
        <f t="shared" si="11"/>
        <v>1</v>
      </c>
      <c r="BB25" s="199"/>
      <c r="BC25" s="139">
        <f t="shared" si="12"/>
        <v>0</v>
      </c>
      <c r="BD25" s="202"/>
    </row>
    <row r="26" spans="1:56" ht="78.75" customHeight="1" thickBot="1">
      <c r="A26" s="100">
        <v>10</v>
      </c>
      <c r="B26" s="233"/>
      <c r="C26" s="234"/>
      <c r="D26" s="235"/>
      <c r="E26" s="340" t="s">
        <v>163</v>
      </c>
      <c r="F26" s="197">
        <v>0.015</v>
      </c>
      <c r="G26" s="211" t="s">
        <v>148</v>
      </c>
      <c r="H26" s="211" t="s">
        <v>164</v>
      </c>
      <c r="I26" s="211" t="s">
        <v>165</v>
      </c>
      <c r="J26" s="211"/>
      <c r="K26" s="211" t="s">
        <v>47</v>
      </c>
      <c r="L26" s="211" t="s">
        <v>166</v>
      </c>
      <c r="M26" s="197">
        <v>0</v>
      </c>
      <c r="N26" s="197">
        <v>1</v>
      </c>
      <c r="O26" s="197">
        <v>0</v>
      </c>
      <c r="P26" s="197">
        <v>1</v>
      </c>
      <c r="Q26" s="197">
        <v>1</v>
      </c>
      <c r="R26" s="342" t="s">
        <v>53</v>
      </c>
      <c r="S26" s="342" t="s">
        <v>239</v>
      </c>
      <c r="T26" s="209"/>
      <c r="U26" s="212" t="s">
        <v>210</v>
      </c>
      <c r="V26" s="203"/>
      <c r="W26" s="203"/>
      <c r="X26" s="203"/>
      <c r="Y26" s="203"/>
      <c r="Z26" s="208"/>
      <c r="AA26" s="213"/>
      <c r="AB26" s="220" t="str">
        <f t="shared" si="0"/>
        <v>Porcentaje de cumplimiento de las actividades y tareas asignadas al proceso/Alcaldía Local en el PAAC 2018</v>
      </c>
      <c r="AC26" s="221">
        <f t="shared" si="13"/>
        <v>0</v>
      </c>
      <c r="AD26" s="198">
        <v>0</v>
      </c>
      <c r="AE26" s="72" t="s">
        <v>229</v>
      </c>
      <c r="AF26" s="207" t="s">
        <v>231</v>
      </c>
      <c r="AG26" s="207"/>
      <c r="AH26" s="121" t="str">
        <f t="shared" si="2"/>
        <v>Porcentaje de cumplimiento de las actividades y tareas asignadas al proceso/Alcaldía Local en el PAAC 2018</v>
      </c>
      <c r="AI26" s="222">
        <f t="shared" si="14"/>
        <v>1</v>
      </c>
      <c r="AJ26" s="214"/>
      <c r="AK26" s="146">
        <f t="shared" si="3"/>
        <v>0</v>
      </c>
      <c r="AL26" s="203"/>
      <c r="AM26" s="203"/>
      <c r="AN26" s="85" t="str">
        <f t="shared" si="4"/>
        <v>Porcentaje de cumplimiento de las actividades y tareas asignadas al proceso/Alcaldía Local en el PAAC 2018</v>
      </c>
      <c r="AO26" s="221">
        <f t="shared" si="5"/>
        <v>0</v>
      </c>
      <c r="AP26" s="203"/>
      <c r="AQ26" s="72" t="e">
        <f t="shared" si="6"/>
        <v>#DIV/0!</v>
      </c>
      <c r="AR26" s="203"/>
      <c r="AS26" s="203"/>
      <c r="AT26" s="121" t="str">
        <f t="shared" si="7"/>
        <v>Porcentaje de cumplimiento de las actividades y tareas asignadas al proceso/Alcaldía Local en el PAAC 2018</v>
      </c>
      <c r="AU26" s="221">
        <f t="shared" si="8"/>
        <v>1</v>
      </c>
      <c r="AV26" s="204"/>
      <c r="AW26" s="72">
        <f t="shared" si="9"/>
        <v>0</v>
      </c>
      <c r="AX26" s="202"/>
      <c r="AY26" s="203"/>
      <c r="AZ26" s="137" t="str">
        <f t="shared" si="10"/>
        <v>Porcentaje de cumplimiento de las actividades y tareas asignadas al proceso/Alcaldía Local en el PAAC 2018</v>
      </c>
      <c r="BA26" s="223">
        <f t="shared" si="11"/>
        <v>1</v>
      </c>
      <c r="BB26" s="199"/>
      <c r="BC26" s="139">
        <f t="shared" si="12"/>
        <v>0</v>
      </c>
      <c r="BD26" s="202"/>
    </row>
    <row r="27" spans="1:56" ht="78.75" customHeight="1" thickBot="1">
      <c r="A27" s="100">
        <v>11</v>
      </c>
      <c r="B27" s="233"/>
      <c r="C27" s="234"/>
      <c r="D27" s="235"/>
      <c r="E27" s="340" t="s">
        <v>167</v>
      </c>
      <c r="F27" s="197">
        <v>0.015</v>
      </c>
      <c r="G27" s="211" t="s">
        <v>148</v>
      </c>
      <c r="H27" s="211" t="s">
        <v>168</v>
      </c>
      <c r="I27" s="211" t="s">
        <v>169</v>
      </c>
      <c r="J27" s="211"/>
      <c r="K27" s="211" t="s">
        <v>46</v>
      </c>
      <c r="L27" s="211" t="s">
        <v>168</v>
      </c>
      <c r="M27" s="341">
        <v>0</v>
      </c>
      <c r="N27" s="341">
        <v>1</v>
      </c>
      <c r="O27" s="341">
        <v>0</v>
      </c>
      <c r="P27" s="341">
        <v>1</v>
      </c>
      <c r="Q27" s="341">
        <v>2</v>
      </c>
      <c r="R27" s="342" t="s">
        <v>53</v>
      </c>
      <c r="S27" s="342" t="s">
        <v>170</v>
      </c>
      <c r="T27" s="209"/>
      <c r="U27" s="212" t="s">
        <v>211</v>
      </c>
      <c r="V27" s="203"/>
      <c r="W27" s="203"/>
      <c r="X27" s="203"/>
      <c r="Y27" s="203"/>
      <c r="Z27" s="208"/>
      <c r="AA27" s="213"/>
      <c r="AB27" s="220" t="str">
        <f t="shared" si="0"/>
        <v>Mediciones de desempeño ambiental realizadas en el proceso/alcaldia local</v>
      </c>
      <c r="AC27" s="221">
        <f t="shared" si="13"/>
        <v>0</v>
      </c>
      <c r="AD27" s="198">
        <v>0</v>
      </c>
      <c r="AE27" s="72" t="s">
        <v>229</v>
      </c>
      <c r="AF27" s="207" t="s">
        <v>230</v>
      </c>
      <c r="AG27" s="207"/>
      <c r="AH27" s="121" t="str">
        <f t="shared" si="2"/>
        <v>Mediciones de desempeño ambiental realizadas en el proceso/alcaldia local</v>
      </c>
      <c r="AI27" s="222">
        <f t="shared" si="14"/>
        <v>1</v>
      </c>
      <c r="AJ27" s="214"/>
      <c r="AK27" s="146">
        <f t="shared" si="3"/>
        <v>0</v>
      </c>
      <c r="AL27" s="203"/>
      <c r="AM27" s="203"/>
      <c r="AN27" s="85" t="str">
        <f t="shared" si="4"/>
        <v>Mediciones de desempeño ambiental realizadas en el proceso/alcaldia local</v>
      </c>
      <c r="AO27" s="221">
        <f t="shared" si="5"/>
        <v>0</v>
      </c>
      <c r="AP27" s="203"/>
      <c r="AQ27" s="72" t="e">
        <f t="shared" si="6"/>
        <v>#DIV/0!</v>
      </c>
      <c r="AR27" s="203"/>
      <c r="AS27" s="203"/>
      <c r="AT27" s="121" t="str">
        <f t="shared" si="7"/>
        <v>Mediciones de desempeño ambiental realizadas en el proceso/alcaldia local</v>
      </c>
      <c r="AU27" s="221">
        <f t="shared" si="8"/>
        <v>1</v>
      </c>
      <c r="AV27" s="204"/>
      <c r="AW27" s="72">
        <f t="shared" si="9"/>
        <v>0</v>
      </c>
      <c r="AX27" s="202"/>
      <c r="AY27" s="203"/>
      <c r="AZ27" s="137" t="str">
        <f t="shared" si="10"/>
        <v>Mediciones de desempeño ambiental realizadas en el proceso/alcaldia local</v>
      </c>
      <c r="BA27" s="223">
        <f t="shared" si="11"/>
        <v>2</v>
      </c>
      <c r="BB27" s="199"/>
      <c r="BC27" s="139">
        <f t="shared" si="12"/>
        <v>0</v>
      </c>
      <c r="BD27" s="202"/>
    </row>
    <row r="28" spans="1:56" ht="78.75" customHeight="1" thickBot="1">
      <c r="A28" s="100">
        <v>12</v>
      </c>
      <c r="B28" s="233"/>
      <c r="C28" s="234"/>
      <c r="D28" s="235"/>
      <c r="E28" s="211" t="s">
        <v>171</v>
      </c>
      <c r="F28" s="197">
        <v>0.02</v>
      </c>
      <c r="G28" s="211" t="s">
        <v>148</v>
      </c>
      <c r="H28" s="211" t="s">
        <v>172</v>
      </c>
      <c r="I28" s="211" t="s">
        <v>173</v>
      </c>
      <c r="J28" s="211"/>
      <c r="K28" s="211" t="s">
        <v>49</v>
      </c>
      <c r="L28" s="219" t="s">
        <v>206</v>
      </c>
      <c r="M28" s="211">
        <v>1</v>
      </c>
      <c r="N28" s="211">
        <v>0</v>
      </c>
      <c r="O28" s="211">
        <v>0</v>
      </c>
      <c r="P28" s="211">
        <v>0</v>
      </c>
      <c r="Q28" s="211">
        <v>0</v>
      </c>
      <c r="R28" s="211" t="s">
        <v>53</v>
      </c>
      <c r="S28" s="211" t="s">
        <v>174</v>
      </c>
      <c r="T28" s="209"/>
      <c r="U28" s="212" t="s">
        <v>212</v>
      </c>
      <c r="V28" s="203"/>
      <c r="W28" s="203"/>
      <c r="X28" s="203"/>
      <c r="Y28" s="203"/>
      <c r="Z28" s="208"/>
      <c r="AA28" s="213"/>
      <c r="AB28" s="220" t="str">
        <f t="shared" si="0"/>
        <v>Disminución de requerimientos ciudadanos vencidos asignados al proceso/Alcaldía Local</v>
      </c>
      <c r="AC28" s="227">
        <v>0</v>
      </c>
      <c r="AD28" s="228">
        <v>0</v>
      </c>
      <c r="AE28" s="72">
        <v>1</v>
      </c>
      <c r="AF28" s="207" t="s">
        <v>226</v>
      </c>
      <c r="AG28" s="207" t="s">
        <v>227</v>
      </c>
      <c r="AH28" s="121" t="str">
        <f t="shared" si="2"/>
        <v>Disminución de requerimientos ciudadanos vencidos asignados al proceso/Alcaldía Local</v>
      </c>
      <c r="AI28" s="222">
        <f t="shared" si="14"/>
        <v>0</v>
      </c>
      <c r="AJ28" s="214"/>
      <c r="AK28" s="146" t="e">
        <f t="shared" si="3"/>
        <v>#DIV/0!</v>
      </c>
      <c r="AL28" s="203"/>
      <c r="AM28" s="203"/>
      <c r="AN28" s="85" t="str">
        <f t="shared" si="4"/>
        <v>Disminución de requerimientos ciudadanos vencidos asignados al proceso/Alcaldía Local</v>
      </c>
      <c r="AO28" s="221">
        <f t="shared" si="5"/>
        <v>0</v>
      </c>
      <c r="AP28" s="203"/>
      <c r="AQ28" s="72" t="e">
        <f t="shared" si="6"/>
        <v>#DIV/0!</v>
      </c>
      <c r="AR28" s="203"/>
      <c r="AS28" s="203"/>
      <c r="AT28" s="121" t="str">
        <f t="shared" si="7"/>
        <v>Disminución de requerimientos ciudadanos vencidos asignados al proceso/Alcaldía Local</v>
      </c>
      <c r="AU28" s="221">
        <f t="shared" si="8"/>
        <v>0</v>
      </c>
      <c r="AV28" s="204"/>
      <c r="AW28" s="72" t="e">
        <f t="shared" si="9"/>
        <v>#DIV/0!</v>
      </c>
      <c r="AX28" s="202"/>
      <c r="AY28" s="203"/>
      <c r="AZ28" s="137" t="str">
        <f t="shared" si="10"/>
        <v>Disminución de requerimientos ciudadanos vencidos asignados al proceso/Alcaldía Local</v>
      </c>
      <c r="BA28" s="223">
        <f t="shared" si="11"/>
        <v>0</v>
      </c>
      <c r="BB28" s="199"/>
      <c r="BC28" s="139" t="e">
        <f t="shared" si="12"/>
        <v>#DIV/0!</v>
      </c>
      <c r="BD28" s="202"/>
    </row>
    <row r="29" spans="1:56" ht="78.75" customHeight="1" thickBot="1">
      <c r="A29" s="100">
        <v>13</v>
      </c>
      <c r="B29" s="233"/>
      <c r="C29" s="234"/>
      <c r="D29" s="235"/>
      <c r="E29" s="340" t="s">
        <v>175</v>
      </c>
      <c r="F29" s="197">
        <v>0.01</v>
      </c>
      <c r="G29" s="211" t="s">
        <v>148</v>
      </c>
      <c r="H29" s="211" t="s">
        <v>176</v>
      </c>
      <c r="I29" s="211" t="s">
        <v>177</v>
      </c>
      <c r="J29" s="211"/>
      <c r="K29" s="211" t="s">
        <v>46</v>
      </c>
      <c r="L29" s="211" t="s">
        <v>178</v>
      </c>
      <c r="M29" s="341">
        <v>0</v>
      </c>
      <c r="N29" s="341">
        <v>1</v>
      </c>
      <c r="O29" s="341">
        <v>1</v>
      </c>
      <c r="P29" s="341">
        <v>0</v>
      </c>
      <c r="Q29" s="341">
        <v>2</v>
      </c>
      <c r="R29" s="342" t="s">
        <v>53</v>
      </c>
      <c r="S29" s="342" t="s">
        <v>179</v>
      </c>
      <c r="T29" s="209"/>
      <c r="U29" s="212" t="s">
        <v>213</v>
      </c>
      <c r="V29" s="203"/>
      <c r="W29" s="203"/>
      <c r="X29" s="203"/>
      <c r="Y29" s="203"/>
      <c r="Z29" s="208"/>
      <c r="AA29" s="213"/>
      <c r="AB29" s="220" t="str">
        <f t="shared" si="0"/>
        <v>Buenas practicas y lecciones aprendidas identificadas por proceso o Alcaldía Local en la herramienta de gestión del conocimiento (AGORA)</v>
      </c>
      <c r="AC29" s="221">
        <f t="shared" si="13"/>
        <v>0</v>
      </c>
      <c r="AD29" s="198">
        <v>0</v>
      </c>
      <c r="AE29" s="72" t="s">
        <v>229</v>
      </c>
      <c r="AF29" s="207" t="s">
        <v>230</v>
      </c>
      <c r="AG29" s="207"/>
      <c r="AH29" s="121" t="str">
        <f t="shared" si="2"/>
        <v>Buenas practicas y lecciones aprendidas identificadas por proceso o Alcaldía Local en la herramienta de gestión del conocimiento (AGORA)</v>
      </c>
      <c r="AI29" s="222">
        <f t="shared" si="14"/>
        <v>1</v>
      </c>
      <c r="AJ29" s="214"/>
      <c r="AK29" s="146">
        <f t="shared" si="3"/>
        <v>0</v>
      </c>
      <c r="AL29" s="203"/>
      <c r="AM29" s="203"/>
      <c r="AN29" s="85" t="str">
        <f t="shared" si="4"/>
        <v>Buenas practicas y lecciones aprendidas identificadas por proceso o Alcaldía Local en la herramienta de gestión del conocimiento (AGORA)</v>
      </c>
      <c r="AO29" s="221">
        <f t="shared" si="5"/>
        <v>1</v>
      </c>
      <c r="AP29" s="203"/>
      <c r="AQ29" s="72">
        <f t="shared" si="6"/>
        <v>0</v>
      </c>
      <c r="AR29" s="203"/>
      <c r="AS29" s="203"/>
      <c r="AT29" s="121" t="str">
        <f t="shared" si="7"/>
        <v>Buenas practicas y lecciones aprendidas identificadas por proceso o Alcaldía Local en la herramienta de gestión del conocimiento (AGORA)</v>
      </c>
      <c r="AU29" s="221">
        <f t="shared" si="8"/>
        <v>0</v>
      </c>
      <c r="AV29" s="204"/>
      <c r="AW29" s="72" t="e">
        <f t="shared" si="9"/>
        <v>#DIV/0!</v>
      </c>
      <c r="AX29" s="202"/>
      <c r="AY29" s="203"/>
      <c r="AZ29" s="137" t="str">
        <f t="shared" si="10"/>
        <v>Buenas practicas y lecciones aprendidas identificadas por proceso o Alcaldía Local en la herramienta de gestión del conocimiento (AGORA)</v>
      </c>
      <c r="BA29" s="223">
        <f t="shared" si="11"/>
        <v>2</v>
      </c>
      <c r="BB29" s="199"/>
      <c r="BC29" s="139">
        <f t="shared" si="12"/>
        <v>0</v>
      </c>
      <c r="BD29" s="202"/>
    </row>
    <row r="30" spans="1:56" ht="81.75" customHeight="1" thickBot="1">
      <c r="A30" s="100">
        <v>14</v>
      </c>
      <c r="B30" s="233"/>
      <c r="C30" s="234"/>
      <c r="D30" s="235" t="s">
        <v>180</v>
      </c>
      <c r="E30" s="340" t="s">
        <v>181</v>
      </c>
      <c r="F30" s="197">
        <v>0.014</v>
      </c>
      <c r="G30" s="211" t="s">
        <v>148</v>
      </c>
      <c r="H30" s="211" t="s">
        <v>182</v>
      </c>
      <c r="I30" s="211" t="s">
        <v>183</v>
      </c>
      <c r="J30" s="211"/>
      <c r="K30" s="211" t="s">
        <v>46</v>
      </c>
      <c r="L30" s="211" t="s">
        <v>184</v>
      </c>
      <c r="M30" s="343"/>
      <c r="N30" s="197">
        <v>1</v>
      </c>
      <c r="O30" s="341"/>
      <c r="P30" s="197">
        <v>1</v>
      </c>
      <c r="Q30" s="197">
        <v>1</v>
      </c>
      <c r="R30" s="342" t="s">
        <v>53</v>
      </c>
      <c r="S30" s="342" t="s">
        <v>185</v>
      </c>
      <c r="T30" s="209"/>
      <c r="U30" s="212" t="s">
        <v>214</v>
      </c>
      <c r="V30" s="203"/>
      <c r="W30" s="203"/>
      <c r="X30" s="203"/>
      <c r="Y30" s="203"/>
      <c r="Z30" s="208"/>
      <c r="AA30" s="213"/>
      <c r="AB30" s="220" t="str">
        <f t="shared" si="0"/>
        <v>Porcentaje de depuración de las comunicaciones en el aplicatio de gestión documental</v>
      </c>
      <c r="AC30" s="221">
        <f t="shared" si="13"/>
        <v>0</v>
      </c>
      <c r="AD30" s="204">
        <v>0</v>
      </c>
      <c r="AE30" s="72" t="s">
        <v>229</v>
      </c>
      <c r="AF30" s="207" t="s">
        <v>230</v>
      </c>
      <c r="AG30" s="207"/>
      <c r="AH30" s="121" t="str">
        <f t="shared" si="2"/>
        <v>Porcentaje de depuración de las comunicaciones en el aplicatio de gestión documental</v>
      </c>
      <c r="AI30" s="222">
        <f t="shared" si="14"/>
        <v>1</v>
      </c>
      <c r="AJ30" s="204"/>
      <c r="AK30" s="146">
        <f t="shared" si="3"/>
        <v>0</v>
      </c>
      <c r="AL30" s="203"/>
      <c r="AM30" s="203"/>
      <c r="AN30" s="85" t="str">
        <f t="shared" si="4"/>
        <v>Porcentaje de depuración de las comunicaciones en el aplicatio de gestión documental</v>
      </c>
      <c r="AO30" s="221">
        <f t="shared" si="5"/>
        <v>0</v>
      </c>
      <c r="AP30" s="205"/>
      <c r="AQ30" s="72" t="e">
        <f t="shared" si="6"/>
        <v>#DIV/0!</v>
      </c>
      <c r="AR30" s="200"/>
      <c r="AS30" s="200"/>
      <c r="AT30" s="121" t="str">
        <f t="shared" si="7"/>
        <v>Porcentaje de depuración de las comunicaciones en el aplicatio de gestión documental</v>
      </c>
      <c r="AU30" s="221">
        <f t="shared" si="8"/>
        <v>1</v>
      </c>
      <c r="AV30" s="205"/>
      <c r="AW30" s="72">
        <f t="shared" si="9"/>
        <v>0</v>
      </c>
      <c r="AX30" s="201"/>
      <c r="AY30" s="203"/>
      <c r="AZ30" s="137" t="str">
        <f t="shared" si="10"/>
        <v>Porcentaje de depuración de las comunicaciones en el aplicatio de gestión documental</v>
      </c>
      <c r="BA30" s="223">
        <f t="shared" si="11"/>
        <v>1</v>
      </c>
      <c r="BB30" s="199"/>
      <c r="BC30" s="139">
        <f t="shared" si="12"/>
        <v>0</v>
      </c>
      <c r="BD30" s="201"/>
    </row>
    <row r="31" spans="1:56" ht="94.5" customHeight="1" thickBot="1">
      <c r="A31" s="100">
        <v>15</v>
      </c>
      <c r="B31" s="233"/>
      <c r="C31" s="234"/>
      <c r="D31" s="235"/>
      <c r="E31" s="340" t="s">
        <v>186</v>
      </c>
      <c r="F31" s="197">
        <v>0.014</v>
      </c>
      <c r="G31" s="211" t="s">
        <v>148</v>
      </c>
      <c r="H31" s="211" t="s">
        <v>187</v>
      </c>
      <c r="I31" s="211" t="s">
        <v>188</v>
      </c>
      <c r="J31" s="211" t="s">
        <v>189</v>
      </c>
      <c r="K31" s="211" t="s">
        <v>47</v>
      </c>
      <c r="L31" s="211" t="s">
        <v>190</v>
      </c>
      <c r="M31" s="197">
        <v>1</v>
      </c>
      <c r="N31" s="197">
        <v>1</v>
      </c>
      <c r="O31" s="197">
        <v>1</v>
      </c>
      <c r="P31" s="197">
        <v>1</v>
      </c>
      <c r="Q31" s="197">
        <v>1</v>
      </c>
      <c r="R31" s="342" t="s">
        <v>53</v>
      </c>
      <c r="S31" s="342" t="s">
        <v>191</v>
      </c>
      <c r="T31" s="209"/>
      <c r="U31" s="212" t="s">
        <v>215</v>
      </c>
      <c r="V31" s="203"/>
      <c r="W31" s="203"/>
      <c r="X31" s="203"/>
      <c r="Y31" s="203"/>
      <c r="Z31" s="208"/>
      <c r="AA31" s="213"/>
      <c r="AB31" s="220" t="str">
        <f t="shared" si="0"/>
        <v>Cumplimiento en reportes de riesgos de manera oportuna</v>
      </c>
      <c r="AC31" s="221">
        <f t="shared" si="13"/>
        <v>1</v>
      </c>
      <c r="AD31" s="204">
        <v>1</v>
      </c>
      <c r="AE31" s="72">
        <v>1</v>
      </c>
      <c r="AF31" s="203" t="s">
        <v>232</v>
      </c>
      <c r="AG31" s="203" t="s">
        <v>225</v>
      </c>
      <c r="AH31" s="121" t="str">
        <f t="shared" si="2"/>
        <v>Cumplimiento en reportes de riesgos de manera oportuna</v>
      </c>
      <c r="AI31" s="222">
        <f t="shared" si="14"/>
        <v>1</v>
      </c>
      <c r="AJ31" s="204"/>
      <c r="AK31" s="146">
        <f t="shared" si="3"/>
        <v>0</v>
      </c>
      <c r="AL31" s="203"/>
      <c r="AM31" s="203"/>
      <c r="AN31" s="85" t="str">
        <f t="shared" si="4"/>
        <v>Cumplimiento en reportes de riesgos de manera oportuna</v>
      </c>
      <c r="AO31" s="221">
        <f t="shared" si="5"/>
        <v>1</v>
      </c>
      <c r="AP31" s="206"/>
      <c r="AQ31" s="72">
        <f t="shared" si="6"/>
        <v>0</v>
      </c>
      <c r="AR31" s="200"/>
      <c r="AS31" s="200"/>
      <c r="AT31" s="121" t="str">
        <f t="shared" si="7"/>
        <v>Cumplimiento en reportes de riesgos de manera oportuna</v>
      </c>
      <c r="AU31" s="221">
        <f t="shared" si="8"/>
        <v>1</v>
      </c>
      <c r="AV31" s="206"/>
      <c r="AW31" s="72">
        <f t="shared" si="9"/>
        <v>0</v>
      </c>
      <c r="AX31" s="200"/>
      <c r="AY31" s="203"/>
      <c r="AZ31" s="137" t="str">
        <f t="shared" si="10"/>
        <v>Cumplimiento en reportes de riesgos de manera oportuna</v>
      </c>
      <c r="BA31" s="223">
        <f t="shared" si="11"/>
        <v>1</v>
      </c>
      <c r="BB31" s="199"/>
      <c r="BC31" s="139">
        <f t="shared" si="12"/>
        <v>0</v>
      </c>
      <c r="BD31" s="201"/>
    </row>
    <row r="32" spans="1:56" ht="118.5" customHeight="1" thickBot="1">
      <c r="A32" s="100">
        <v>16</v>
      </c>
      <c r="B32" s="233"/>
      <c r="C32" s="234"/>
      <c r="D32" s="235"/>
      <c r="E32" s="340" t="s">
        <v>192</v>
      </c>
      <c r="F32" s="197">
        <v>0.014</v>
      </c>
      <c r="G32" s="211" t="s">
        <v>148</v>
      </c>
      <c r="H32" s="211" t="s">
        <v>193</v>
      </c>
      <c r="I32" s="211" t="s">
        <v>194</v>
      </c>
      <c r="J32" s="211" t="s">
        <v>189</v>
      </c>
      <c r="K32" s="211" t="s">
        <v>47</v>
      </c>
      <c r="L32" s="211" t="s">
        <v>195</v>
      </c>
      <c r="M32" s="197">
        <v>1</v>
      </c>
      <c r="N32" s="197">
        <v>1</v>
      </c>
      <c r="O32" s="197">
        <v>1</v>
      </c>
      <c r="P32" s="197">
        <v>1</v>
      </c>
      <c r="Q32" s="197">
        <v>1</v>
      </c>
      <c r="R32" s="342" t="s">
        <v>53</v>
      </c>
      <c r="S32" s="342" t="s">
        <v>196</v>
      </c>
      <c r="T32" s="209"/>
      <c r="U32" s="212" t="s">
        <v>216</v>
      </c>
      <c r="V32" s="203"/>
      <c r="W32" s="203"/>
      <c r="X32" s="203"/>
      <c r="Y32" s="203"/>
      <c r="Z32" s="208"/>
      <c r="AA32" s="213"/>
      <c r="AB32" s="220" t="str">
        <f t="shared" si="0"/>
        <v>Cumplimiento del plan de actualización de los procesos en el marco del Sistema de Gestión</v>
      </c>
      <c r="AC32" s="221">
        <f t="shared" si="13"/>
        <v>1</v>
      </c>
      <c r="AD32" s="204">
        <v>1</v>
      </c>
      <c r="AE32" s="72">
        <v>1</v>
      </c>
      <c r="AF32" s="203" t="s">
        <v>233</v>
      </c>
      <c r="AG32" s="207"/>
      <c r="AH32" s="121" t="str">
        <f t="shared" si="2"/>
        <v>Cumplimiento del plan de actualización de los procesos en el marco del Sistema de Gestión</v>
      </c>
      <c r="AI32" s="222">
        <f t="shared" si="14"/>
        <v>1</v>
      </c>
      <c r="AJ32" s="204"/>
      <c r="AK32" s="146">
        <f t="shared" si="3"/>
        <v>0</v>
      </c>
      <c r="AL32" s="203"/>
      <c r="AM32" s="203"/>
      <c r="AN32" s="85" t="str">
        <f t="shared" si="4"/>
        <v>Cumplimiento del plan de actualización de los procesos en el marco del Sistema de Gestión</v>
      </c>
      <c r="AO32" s="221">
        <f t="shared" si="5"/>
        <v>1</v>
      </c>
      <c r="AP32" s="206"/>
      <c r="AQ32" s="72">
        <f t="shared" si="6"/>
        <v>0</v>
      </c>
      <c r="AR32" s="200"/>
      <c r="AS32" s="200"/>
      <c r="AT32" s="121" t="str">
        <f t="shared" si="7"/>
        <v>Cumplimiento del plan de actualización de los procesos en el marco del Sistema de Gestión</v>
      </c>
      <c r="AU32" s="221">
        <f t="shared" si="8"/>
        <v>1</v>
      </c>
      <c r="AV32" s="206"/>
      <c r="AW32" s="72">
        <f t="shared" si="9"/>
        <v>0</v>
      </c>
      <c r="AX32" s="200"/>
      <c r="AY32" s="203"/>
      <c r="AZ32" s="137" t="str">
        <f t="shared" si="10"/>
        <v>Cumplimiento del plan de actualización de los procesos en el marco del Sistema de Gestión</v>
      </c>
      <c r="BA32" s="223">
        <f t="shared" si="11"/>
        <v>1</v>
      </c>
      <c r="BB32" s="199"/>
      <c r="BC32" s="139">
        <f t="shared" si="12"/>
        <v>0</v>
      </c>
      <c r="BD32" s="201"/>
    </row>
    <row r="33" spans="1:56" ht="163.5" customHeight="1" thickBot="1">
      <c r="A33" s="100">
        <v>17</v>
      </c>
      <c r="B33" s="233"/>
      <c r="C33" s="234"/>
      <c r="D33" s="235"/>
      <c r="E33" s="340" t="s">
        <v>197</v>
      </c>
      <c r="F33" s="197">
        <v>0.014</v>
      </c>
      <c r="G33" s="211" t="s">
        <v>148</v>
      </c>
      <c r="H33" s="211" t="s">
        <v>198</v>
      </c>
      <c r="I33" s="211" t="s">
        <v>199</v>
      </c>
      <c r="J33" s="211" t="s">
        <v>189</v>
      </c>
      <c r="K33" s="211" t="s">
        <v>47</v>
      </c>
      <c r="L33" s="211" t="s">
        <v>195</v>
      </c>
      <c r="M33" s="197">
        <v>1</v>
      </c>
      <c r="N33" s="197">
        <v>1</v>
      </c>
      <c r="O33" s="197">
        <v>1</v>
      </c>
      <c r="P33" s="197">
        <v>1</v>
      </c>
      <c r="Q33" s="197">
        <v>1</v>
      </c>
      <c r="R33" s="342" t="s">
        <v>53</v>
      </c>
      <c r="S33" s="342" t="s">
        <v>196</v>
      </c>
      <c r="T33" s="209"/>
      <c r="U33" s="212" t="s">
        <v>217</v>
      </c>
      <c r="V33" s="203"/>
      <c r="W33" s="203"/>
      <c r="X33" s="203"/>
      <c r="Y33" s="203"/>
      <c r="Z33" s="208"/>
      <c r="AA33" s="213"/>
      <c r="AB33" s="220" t="str">
        <f t="shared" si="0"/>
        <v>Acciones correctivas documentadas y vigentes</v>
      </c>
      <c r="AC33" s="221">
        <f t="shared" si="13"/>
        <v>1</v>
      </c>
      <c r="AD33" s="204">
        <v>1</v>
      </c>
      <c r="AE33" s="72">
        <v>1</v>
      </c>
      <c r="AF33" s="207" t="s">
        <v>237</v>
      </c>
      <c r="AG33" s="207" t="s">
        <v>236</v>
      </c>
      <c r="AH33" s="121" t="str">
        <f t="shared" si="2"/>
        <v>Acciones correctivas documentadas y vigentes</v>
      </c>
      <c r="AI33" s="222">
        <f t="shared" si="14"/>
        <v>1</v>
      </c>
      <c r="AJ33" s="204"/>
      <c r="AK33" s="146">
        <f t="shared" si="3"/>
        <v>0</v>
      </c>
      <c r="AL33" s="215"/>
      <c r="AM33" s="203"/>
      <c r="AN33" s="85" t="str">
        <f t="shared" si="4"/>
        <v>Acciones correctivas documentadas y vigentes</v>
      </c>
      <c r="AO33" s="221">
        <f t="shared" si="5"/>
        <v>1</v>
      </c>
      <c r="AP33" s="206"/>
      <c r="AQ33" s="72">
        <f t="shared" si="6"/>
        <v>0</v>
      </c>
      <c r="AR33" s="200"/>
      <c r="AS33" s="200"/>
      <c r="AT33" s="121" t="str">
        <f t="shared" si="7"/>
        <v>Acciones correctivas documentadas y vigentes</v>
      </c>
      <c r="AU33" s="221">
        <f t="shared" si="8"/>
        <v>1</v>
      </c>
      <c r="AV33" s="206"/>
      <c r="AW33" s="72">
        <f t="shared" si="9"/>
        <v>0</v>
      </c>
      <c r="AX33" s="200"/>
      <c r="AY33" s="203"/>
      <c r="AZ33" s="137" t="str">
        <f t="shared" si="10"/>
        <v>Acciones correctivas documentadas y vigentes</v>
      </c>
      <c r="BA33" s="223">
        <f t="shared" si="11"/>
        <v>1</v>
      </c>
      <c r="BB33" s="199"/>
      <c r="BC33" s="139">
        <f t="shared" si="12"/>
        <v>0</v>
      </c>
      <c r="BD33" s="201"/>
    </row>
    <row r="34" spans="1:56" ht="254.25" customHeight="1" thickBot="1">
      <c r="A34" s="100">
        <v>18</v>
      </c>
      <c r="B34" s="233"/>
      <c r="C34" s="234"/>
      <c r="D34" s="235"/>
      <c r="E34" s="344" t="s">
        <v>200</v>
      </c>
      <c r="F34" s="345">
        <v>0.014</v>
      </c>
      <c r="G34" s="346" t="s">
        <v>148</v>
      </c>
      <c r="H34" s="346" t="s">
        <v>201</v>
      </c>
      <c r="I34" s="346" t="s">
        <v>202</v>
      </c>
      <c r="J34" s="346"/>
      <c r="K34" s="346" t="s">
        <v>47</v>
      </c>
      <c r="L34" s="346" t="s">
        <v>240</v>
      </c>
      <c r="M34" s="345">
        <v>1</v>
      </c>
      <c r="N34" s="345">
        <v>1</v>
      </c>
      <c r="O34" s="345">
        <v>1</v>
      </c>
      <c r="P34" s="345">
        <v>1</v>
      </c>
      <c r="Q34" s="345">
        <v>1</v>
      </c>
      <c r="R34" s="342" t="s">
        <v>53</v>
      </c>
      <c r="S34" s="342"/>
      <c r="T34" s="212"/>
      <c r="U34" s="212" t="s">
        <v>218</v>
      </c>
      <c r="V34" s="203"/>
      <c r="W34" s="203"/>
      <c r="X34" s="203"/>
      <c r="Y34" s="203"/>
      <c r="Z34" s="208"/>
      <c r="AA34" s="168"/>
      <c r="AB34" s="220" t="str">
        <f t="shared" si="0"/>
        <v>Información publicada según lineamientos de la ley de transparencia 1712 de 2014</v>
      </c>
      <c r="AC34" s="221">
        <f t="shared" si="13"/>
        <v>1</v>
      </c>
      <c r="AD34" s="205">
        <v>1</v>
      </c>
      <c r="AE34" s="72">
        <v>1</v>
      </c>
      <c r="AF34" s="207" t="s">
        <v>234</v>
      </c>
      <c r="AG34" s="229" t="s">
        <v>235</v>
      </c>
      <c r="AH34" s="121" t="str">
        <f t="shared" si="2"/>
        <v>Información publicada según lineamientos de la ley de transparencia 1712 de 2014</v>
      </c>
      <c r="AI34" s="222">
        <f t="shared" si="14"/>
        <v>1</v>
      </c>
      <c r="AJ34" s="216"/>
      <c r="AK34" s="146">
        <f t="shared" si="3"/>
        <v>0</v>
      </c>
      <c r="AL34" s="203"/>
      <c r="AM34" s="203"/>
      <c r="AN34" s="85" t="str">
        <f t="shared" si="4"/>
        <v>Información publicada según lineamientos de la ley de transparencia 1712 de 2014</v>
      </c>
      <c r="AO34" s="221">
        <f t="shared" si="5"/>
        <v>1</v>
      </c>
      <c r="AP34" s="203"/>
      <c r="AQ34" s="72">
        <f t="shared" si="6"/>
        <v>0</v>
      </c>
      <c r="AR34" s="203"/>
      <c r="AS34" s="203"/>
      <c r="AT34" s="121" t="str">
        <f t="shared" si="7"/>
        <v>Información publicada según lineamientos de la ley de transparencia 1712 de 2014</v>
      </c>
      <c r="AU34" s="221">
        <f t="shared" si="8"/>
        <v>1</v>
      </c>
      <c r="AV34" s="203"/>
      <c r="AW34" s="72">
        <f t="shared" si="9"/>
        <v>0</v>
      </c>
      <c r="AX34" s="203"/>
      <c r="AY34" s="203"/>
      <c r="AZ34" s="137" t="str">
        <f t="shared" si="10"/>
        <v>Información publicada según lineamientos de la ley de transparencia 1712 de 2014</v>
      </c>
      <c r="BA34" s="223">
        <f t="shared" si="11"/>
        <v>1</v>
      </c>
      <c r="BB34" s="199"/>
      <c r="BC34" s="139">
        <f t="shared" si="12"/>
        <v>0</v>
      </c>
      <c r="BD34" s="203"/>
    </row>
    <row r="35" spans="1:56" ht="95.25" customHeight="1">
      <c r="A35" s="93"/>
      <c r="B35" s="243" t="s">
        <v>86</v>
      </c>
      <c r="C35" s="244"/>
      <c r="D35" s="244"/>
      <c r="E35" s="245"/>
      <c r="F35" s="67">
        <f>SUM(F17:F34)</f>
        <v>1.0000000000000002</v>
      </c>
      <c r="G35" s="261"/>
      <c r="H35" s="278"/>
      <c r="I35" s="278"/>
      <c r="J35" s="278"/>
      <c r="K35" s="278"/>
      <c r="L35" s="278"/>
      <c r="M35" s="278"/>
      <c r="N35" s="278"/>
      <c r="O35" s="278"/>
      <c r="P35" s="278"/>
      <c r="Q35" s="278"/>
      <c r="R35" s="278"/>
      <c r="S35" s="278"/>
      <c r="T35" s="278"/>
      <c r="U35" s="278"/>
      <c r="V35" s="278"/>
      <c r="W35" s="278"/>
      <c r="X35" s="278"/>
      <c r="Y35" s="278"/>
      <c r="Z35" s="278"/>
      <c r="AA35" s="262"/>
      <c r="AB35" s="249" t="s">
        <v>88</v>
      </c>
      <c r="AC35" s="250"/>
      <c r="AD35" s="251"/>
      <c r="AE35" s="230">
        <f>AVERAGE(AE17:AE34)</f>
        <v>0.9886363636363636</v>
      </c>
      <c r="AF35" s="261"/>
      <c r="AG35" s="262"/>
      <c r="AH35" s="246" t="s">
        <v>89</v>
      </c>
      <c r="AI35" s="247"/>
      <c r="AJ35" s="248"/>
      <c r="AK35" s="68" t="e">
        <f>AVERAGE(AK17:AK34)</f>
        <v>#DIV/0!</v>
      </c>
      <c r="AL35" s="261"/>
      <c r="AM35" s="262"/>
      <c r="AN35" s="249" t="s">
        <v>90</v>
      </c>
      <c r="AO35" s="250"/>
      <c r="AP35" s="251"/>
      <c r="AQ35" s="68" t="e">
        <f>AVERAGE(AQ17:AQ34)</f>
        <v>#DIV/0!</v>
      </c>
      <c r="AR35" s="263"/>
      <c r="AS35" s="264"/>
      <c r="AT35" s="252" t="s">
        <v>91</v>
      </c>
      <c r="AU35" s="253"/>
      <c r="AV35" s="254"/>
      <c r="AW35" s="68" t="e">
        <f>AVERAGE(AW17:AW34)</f>
        <v>#DIV/0!</v>
      </c>
      <c r="AX35" s="69"/>
      <c r="AY35" s="255" t="s">
        <v>92</v>
      </c>
      <c r="AZ35" s="256"/>
      <c r="BA35" s="257"/>
      <c r="BB35" s="70" t="e">
        <f>AVERAGE(BC17:BC34)</f>
        <v>#DIV/0!</v>
      </c>
      <c r="BC35" s="241"/>
      <c r="BD35" s="242"/>
    </row>
    <row r="36" spans="1:56" ht="15">
      <c r="A36" s="4"/>
      <c r="B36" s="8"/>
      <c r="C36" s="8"/>
      <c r="D36" s="8"/>
      <c r="E36" s="8"/>
      <c r="F36" s="8"/>
      <c r="G36" s="8"/>
      <c r="H36" s="8"/>
      <c r="I36" s="9"/>
      <c r="J36" s="9"/>
      <c r="K36" s="9"/>
      <c r="L36" s="9"/>
      <c r="M36" s="9"/>
      <c r="N36" s="9"/>
      <c r="O36" s="9"/>
      <c r="P36" s="9"/>
      <c r="Q36" s="9"/>
      <c r="R36" s="9"/>
      <c r="S36" s="9"/>
      <c r="T36" s="1"/>
      <c r="U36" s="1"/>
      <c r="V36" s="1"/>
      <c r="W36" s="1"/>
      <c r="X36" s="1"/>
      <c r="Y36" s="1"/>
      <c r="Z36" s="1"/>
      <c r="AA36" s="1"/>
      <c r="AB36" s="265"/>
      <c r="AC36" s="265"/>
      <c r="AD36" s="265"/>
      <c r="AE36" s="49"/>
      <c r="AF36" s="13"/>
      <c r="AG36" s="13"/>
      <c r="AH36" s="265"/>
      <c r="AI36" s="265"/>
      <c r="AJ36" s="265"/>
      <c r="AK36" s="49"/>
      <c r="AL36" s="13"/>
      <c r="AM36" s="13"/>
      <c r="AN36" s="265"/>
      <c r="AO36" s="265"/>
      <c r="AP36" s="265"/>
      <c r="AQ36" s="49"/>
      <c r="AR36" s="13"/>
      <c r="AS36" s="13"/>
      <c r="AT36" s="265"/>
      <c r="AU36" s="265"/>
      <c r="AV36" s="265"/>
      <c r="AW36" s="49"/>
      <c r="AX36" s="13"/>
      <c r="AY36" s="13"/>
      <c r="AZ36" s="265"/>
      <c r="BA36" s="265"/>
      <c r="BB36" s="265"/>
      <c r="BC36" s="49"/>
      <c r="BD36" s="1"/>
    </row>
    <row r="37" spans="1:56" ht="15">
      <c r="A37" s="4"/>
      <c r="B37" s="8"/>
      <c r="C37" s="8"/>
      <c r="D37" s="8"/>
      <c r="E37" s="8"/>
      <c r="F37" s="8"/>
      <c r="G37" s="8"/>
      <c r="H37" s="8"/>
      <c r="I37" s="9"/>
      <c r="J37" s="9"/>
      <c r="K37" s="9"/>
      <c r="L37" s="9"/>
      <c r="M37" s="9"/>
      <c r="N37" s="9"/>
      <c r="O37" s="9"/>
      <c r="P37" s="9"/>
      <c r="Q37" s="9"/>
      <c r="R37" s="9"/>
      <c r="S37" s="9"/>
      <c r="T37" s="1"/>
      <c r="U37" s="1"/>
      <c r="V37" s="1"/>
      <c r="W37" s="1"/>
      <c r="X37" s="1"/>
      <c r="Y37" s="1"/>
      <c r="Z37" s="1"/>
      <c r="AA37" s="1"/>
      <c r="AB37" s="56"/>
      <c r="AC37" s="56"/>
      <c r="AD37" s="56"/>
      <c r="AE37" s="49"/>
      <c r="AF37" s="13"/>
      <c r="AG37" s="13"/>
      <c r="AH37" s="56"/>
      <c r="AI37" s="56"/>
      <c r="AJ37" s="56"/>
      <c r="AK37" s="49"/>
      <c r="AL37" s="13"/>
      <c r="AM37" s="13"/>
      <c r="AN37" s="56"/>
      <c r="AO37" s="56"/>
      <c r="AP37" s="56"/>
      <c r="AQ37" s="49"/>
      <c r="AR37" s="13"/>
      <c r="AS37" s="13"/>
      <c r="AT37" s="56"/>
      <c r="AU37" s="56"/>
      <c r="AV37" s="56"/>
      <c r="AW37" s="49"/>
      <c r="AX37" s="13"/>
      <c r="AY37" s="13"/>
      <c r="AZ37" s="56"/>
      <c r="BA37" s="56"/>
      <c r="BB37" s="56"/>
      <c r="BC37" s="49"/>
      <c r="BD37" s="1"/>
    </row>
    <row r="38" spans="1:56" ht="15.75" customHeight="1">
      <c r="A38" s="4"/>
      <c r="B38" s="8"/>
      <c r="C38" s="8"/>
      <c r="D38" s="8"/>
      <c r="E38" s="8"/>
      <c r="F38" s="8"/>
      <c r="G38" s="8"/>
      <c r="H38" s="8"/>
      <c r="I38" s="9"/>
      <c r="J38" s="9"/>
      <c r="K38" s="9"/>
      <c r="L38" s="9"/>
      <c r="M38" s="9"/>
      <c r="N38" s="9"/>
      <c r="O38" s="9"/>
      <c r="P38" s="9"/>
      <c r="Q38" s="9"/>
      <c r="R38" s="9"/>
      <c r="S38" s="9"/>
      <c r="T38" s="1"/>
      <c r="U38" s="1"/>
      <c r="V38" s="1"/>
      <c r="W38" s="1"/>
      <c r="X38" s="1"/>
      <c r="Y38" s="1"/>
      <c r="Z38" s="1"/>
      <c r="AA38" s="1"/>
      <c r="AB38" s="265"/>
      <c r="AC38" s="265"/>
      <c r="AD38" s="265"/>
      <c r="AE38" s="57"/>
      <c r="AF38" s="13"/>
      <c r="AG38" s="13"/>
      <c r="AH38" s="265"/>
      <c r="AI38" s="265"/>
      <c r="AJ38" s="265"/>
      <c r="AK38" s="57"/>
      <c r="AL38" s="13"/>
      <c r="AM38" s="13"/>
      <c r="AN38" s="265"/>
      <c r="AO38" s="265"/>
      <c r="AP38" s="265"/>
      <c r="AQ38" s="58"/>
      <c r="AR38" s="13"/>
      <c r="AS38" s="13"/>
      <c r="AT38" s="265"/>
      <c r="AU38" s="265"/>
      <c r="AV38" s="265"/>
      <c r="AW38" s="58"/>
      <c r="AX38" s="13"/>
      <c r="AY38" s="13"/>
      <c r="AZ38" s="265"/>
      <c r="BA38" s="265"/>
      <c r="BB38" s="265"/>
      <c r="BC38" s="58"/>
      <c r="BD38" s="1"/>
    </row>
  </sheetData>
  <sheetProtection password="D127" sheet="1"/>
  <mergeCells count="97">
    <mergeCell ref="A3:B3"/>
    <mergeCell ref="A4:B4"/>
    <mergeCell ref="A5:B5"/>
    <mergeCell ref="A6:B6"/>
    <mergeCell ref="A7:B7"/>
    <mergeCell ref="E3:J3"/>
    <mergeCell ref="G4:J4"/>
    <mergeCell ref="G6:J6"/>
    <mergeCell ref="G7:J7"/>
    <mergeCell ref="C3:D3"/>
    <mergeCell ref="AZ7:BD7"/>
    <mergeCell ref="C4:D4"/>
    <mergeCell ref="C5:D5"/>
    <mergeCell ref="C6:D6"/>
    <mergeCell ref="C7:D7"/>
    <mergeCell ref="AZ8:BD8"/>
    <mergeCell ref="AB13:AG13"/>
    <mergeCell ref="AZ13:BD13"/>
    <mergeCell ref="AZ10:BB10"/>
    <mergeCell ref="BD14:BD15"/>
    <mergeCell ref="AH10:AJ10"/>
    <mergeCell ref="AN14:AP14"/>
    <mergeCell ref="AE14:AE15"/>
    <mergeCell ref="AB12:AG12"/>
    <mergeCell ref="AH12:AM12"/>
    <mergeCell ref="AN12:AS12"/>
    <mergeCell ref="AZ14:BB14"/>
    <mergeCell ref="AS14:AS15"/>
    <mergeCell ref="AT12:AY12"/>
    <mergeCell ref="AW14:AW15"/>
    <mergeCell ref="AZ12:BD12"/>
    <mergeCell ref="AX14:AX15"/>
    <mergeCell ref="AY14:AY15"/>
    <mergeCell ref="BC14:BC15"/>
    <mergeCell ref="AT36:AV36"/>
    <mergeCell ref="AB36:AD36"/>
    <mergeCell ref="AH36:AJ36"/>
    <mergeCell ref="AM14:AM15"/>
    <mergeCell ref="AB35:AD35"/>
    <mergeCell ref="AL14:AL15"/>
    <mergeCell ref="AQ14:AQ15"/>
    <mergeCell ref="AR14:AR15"/>
    <mergeCell ref="AF14:AF15"/>
    <mergeCell ref="AH14:AJ14"/>
    <mergeCell ref="M10:P10"/>
    <mergeCell ref="E14:T14"/>
    <mergeCell ref="AG14:AG15"/>
    <mergeCell ref="A1:AA1"/>
    <mergeCell ref="A2:AA2"/>
    <mergeCell ref="AN36:AP36"/>
    <mergeCell ref="AB7:AG7"/>
    <mergeCell ref="G5:J5"/>
    <mergeCell ref="Y15:Z15"/>
    <mergeCell ref="E12:AA13"/>
    <mergeCell ref="AZ38:BB38"/>
    <mergeCell ref="AT38:AV38"/>
    <mergeCell ref="AN38:AP38"/>
    <mergeCell ref="AH38:AJ38"/>
    <mergeCell ref="AB8:AG8"/>
    <mergeCell ref="A12:D13"/>
    <mergeCell ref="W14:AA14"/>
    <mergeCell ref="AB14:AD14"/>
    <mergeCell ref="AB10:AD10"/>
    <mergeCell ref="E10:L10"/>
    <mergeCell ref="E9:T9"/>
    <mergeCell ref="AT10:AV10"/>
    <mergeCell ref="AN7:AS7"/>
    <mergeCell ref="AT7:AY7"/>
    <mergeCell ref="AH7:AM7"/>
    <mergeCell ref="G35:AA35"/>
    <mergeCell ref="AF35:AG35"/>
    <mergeCell ref="AH8:AM8"/>
    <mergeCell ref="AN8:AS8"/>
    <mergeCell ref="AT8:AY8"/>
    <mergeCell ref="AN10:AP10"/>
    <mergeCell ref="AT14:AV14"/>
    <mergeCell ref="AL35:AM35"/>
    <mergeCell ref="AR35:AS35"/>
    <mergeCell ref="AB38:AD38"/>
    <mergeCell ref="AZ36:BB36"/>
    <mergeCell ref="AH13:AM13"/>
    <mergeCell ref="AK14:AK15"/>
    <mergeCell ref="AN13:AS13"/>
    <mergeCell ref="AT13:AY13"/>
    <mergeCell ref="BC35:BD35"/>
    <mergeCell ref="B35:E35"/>
    <mergeCell ref="AH35:AJ35"/>
    <mergeCell ref="AN35:AP35"/>
    <mergeCell ref="AT35:AV35"/>
    <mergeCell ref="AY35:BA35"/>
    <mergeCell ref="B17:B22"/>
    <mergeCell ref="B23:B34"/>
    <mergeCell ref="C23:C34"/>
    <mergeCell ref="D30:D34"/>
    <mergeCell ref="D23:D29"/>
    <mergeCell ref="D17:D22"/>
    <mergeCell ref="C17:C22"/>
  </mergeCells>
  <conditionalFormatting sqref="BB35 AK35 AQ17:AQ35 AW17:AW35 BC17:BC35 AE17:AE35">
    <cfRule type="containsText" priority="237" dxfId="0" operator="containsText" text="N/A">
      <formula>NOT(ISERROR(SEARCH("N/A",AE17)))</formula>
    </cfRule>
    <cfRule type="cellIs" priority="238" dxfId="2" operator="between">
      <formula>'PLAN GESTION POR PROCESO'!#REF!</formula>
      <formula>'PLAN GESTION POR PROCESO'!#REF!</formula>
    </cfRule>
    <cfRule type="cellIs" priority="239" dxfId="1" operator="between">
      <formula>'PLAN GESTION POR PROCESO'!#REF!</formula>
      <formula>'PLAN GESTION POR PROCESO'!#REF!</formula>
    </cfRule>
    <cfRule type="cellIs" priority="240" dxfId="8" operator="between">
      <formula>'PLAN GESTION POR PROCESO'!#REF!</formula>
      <formula>'PLAN GESTION POR PROCESO'!#REF!</formula>
    </cfRule>
  </conditionalFormatting>
  <conditionalFormatting sqref="AE35">
    <cfRule type="colorScale" priority="28" dxfId="9">
      <colorScale>
        <cfvo type="min" val="0"/>
        <cfvo type="percentile" val="50"/>
        <cfvo type="max"/>
        <color rgb="FFF8696B"/>
        <color rgb="FFFFEB84"/>
        <color rgb="FF63BE7B"/>
      </colorScale>
    </cfRule>
  </conditionalFormatting>
  <conditionalFormatting sqref="AK35">
    <cfRule type="colorScale" priority="27" dxfId="9">
      <colorScale>
        <cfvo type="min" val="0"/>
        <cfvo type="percentile" val="50"/>
        <cfvo type="max"/>
        <color rgb="FFF8696B"/>
        <color rgb="FFFFEB84"/>
        <color rgb="FF63BE7B"/>
      </colorScale>
    </cfRule>
  </conditionalFormatting>
  <conditionalFormatting sqref="AQ35">
    <cfRule type="colorScale" priority="26" dxfId="9">
      <colorScale>
        <cfvo type="min" val="0"/>
        <cfvo type="percentile" val="50"/>
        <cfvo type="max"/>
        <color rgb="FFF8696B"/>
        <color rgb="FFFFEB84"/>
        <color rgb="FF63BE7B"/>
      </colorScale>
    </cfRule>
  </conditionalFormatting>
  <conditionalFormatting sqref="AW35">
    <cfRule type="colorScale" priority="25" dxfId="9">
      <colorScale>
        <cfvo type="min" val="0"/>
        <cfvo type="percentile" val="50"/>
        <cfvo type="max"/>
        <color rgb="FFF8696B"/>
        <color rgb="FFFFEB84"/>
        <color rgb="FF63BE7B"/>
      </colorScale>
    </cfRule>
  </conditionalFormatting>
  <conditionalFormatting sqref="BB35">
    <cfRule type="colorScale" priority="20" dxfId="9">
      <colorScale>
        <cfvo type="min" val="0"/>
        <cfvo type="percentile" val="50"/>
        <cfvo type="max"/>
        <color rgb="FFF8696B"/>
        <color rgb="FFFFEB84"/>
        <color rgb="FF63BE7B"/>
      </colorScale>
    </cfRule>
  </conditionalFormatting>
  <conditionalFormatting sqref="BB17:BB35">
    <cfRule type="colorScale" priority="18" dxfId="9">
      <colorScale>
        <cfvo type="min" val="0"/>
        <cfvo type="percentile" val="50"/>
        <cfvo type="max"/>
        <color rgb="FF63BE7B"/>
        <color rgb="FFFFEB84"/>
        <color rgb="FFF8696B"/>
      </colorScale>
    </cfRule>
  </conditionalFormatting>
  <conditionalFormatting sqref="BB17:BB30">
    <cfRule type="colorScale" priority="17" dxfId="9">
      <colorScale>
        <cfvo type="min" val="0"/>
        <cfvo type="percentile" val="50"/>
        <cfvo type="max"/>
        <color rgb="FF63BE7B"/>
        <color rgb="FFFFEB84"/>
        <color rgb="FFF8696B"/>
      </colorScale>
    </cfRule>
  </conditionalFormatting>
  <conditionalFormatting sqref="AE17:AE34">
    <cfRule type="containsText" priority="13" dxfId="0" operator="containsText" text="N/A">
      <formula>NOT(ISERROR(SEARCH("N/A",AE17)))</formula>
    </cfRule>
  </conditionalFormatting>
  <conditionalFormatting sqref="AD17:AD29">
    <cfRule type="containsText" priority="9" dxfId="0" operator="containsText" text="N/A">
      <formula>NOT(ISERROR(SEARCH("N/A",AD17)))</formula>
    </cfRule>
    <cfRule type="cellIs" priority="10" dxfId="2" operator="between">
      <formula>'PLAN GESTION POR PROCESO'!#REF!</formula>
      <formula>'PLAN GESTION POR PROCESO'!#REF!</formula>
    </cfRule>
    <cfRule type="cellIs" priority="11" dxfId="1" operator="between">
      <formula>'PLAN GESTION POR PROCESO'!#REF!</formula>
      <formula>'PLAN GESTION POR PROCESO'!#REF!</formula>
    </cfRule>
    <cfRule type="cellIs" priority="12" dxfId="8" operator="between">
      <formula>'PLAN GESTION POR PROCESO'!#REF!</formula>
      <formula>'PLAN GESTION POR PROCESO'!#REF!</formula>
    </cfRule>
  </conditionalFormatting>
  <conditionalFormatting sqref="AD17:AD29">
    <cfRule type="containsText" priority="5" dxfId="0" operator="containsText" text="N/A">
      <formula>NOT(ISERROR(SEARCH("N/A",AD17)))</formula>
    </cfRule>
  </conditionalFormatting>
  <dataValidations count="9">
    <dataValidation type="list" allowBlank="1" showInputMessage="1" showErrorMessage="1" sqref="K23:K27 K17:K21 K29:K34">
      <formula1>PROGRAMACION</formula1>
    </dataValidation>
    <dataValidation type="list" allowBlank="1" showInputMessage="1" showErrorMessage="1" sqref="G17:G22 G28">
      <formula1>META02</formula1>
    </dataValidation>
    <dataValidation type="list" allowBlank="1" showInputMessage="1" showErrorMessage="1" sqref="R17:R34">
      <formula1>INDICADOR</formula1>
    </dataValidation>
    <dataValidation type="list" allowBlank="1" showInputMessage="1" showErrorMessage="1" sqref="W30:W34 V17:V29">
      <formula1>FUENTE</formula1>
    </dataValidation>
    <dataValidation type="list" allowBlank="1" showInputMessage="1" showErrorMessage="1" sqref="X30:X34 W17:W29">
      <formula1>RUBROS</formula1>
    </dataValidation>
    <dataValidation type="list" allowBlank="1" showInputMessage="1" showErrorMessage="1" sqref="Y30:Y34 X17:X29">
      <formula1>CODIGO</formula1>
    </dataValidation>
    <dataValidation type="list" allowBlank="1" showInputMessage="1" showErrorMessage="1" sqref="V30:V34 U17:U22">
      <formula1>CONTRALORIA</formula1>
    </dataValidation>
    <dataValidation type="list" allowBlank="1" showInputMessage="1" showErrorMessage="1" sqref="AD5">
      <formula1>$BD$7:$BD$10</formula1>
    </dataValidation>
    <dataValidation type="list" allowBlank="1" showInputMessage="1" showErrorMessage="1" promptTitle="Cualquier contenido" error="Escriba un texto " sqref="G23:G27 G29:G30 G34">
      <formula1>META2</formula1>
    </dataValidation>
  </dataValidations>
  <hyperlinks>
    <hyperlink ref="AG34" r:id="rId1" display="http://www.gobiernobogota.gov.co/transparencia/instrumentos-gestion-informacion-publica/relacionados-la-informacion/107-registro"/>
  </hyperlinks>
  <printOptions/>
  <pageMargins left="0.7086614173228347" right="0.7086614173228347" top="0.7480314960629921" bottom="0.7480314960629921" header="0.31496062992125984" footer="0.31496062992125984"/>
  <pageSetup horizontalDpi="300" verticalDpi="300" orientation="landscape" paperSize="14" scale="60" r:id="rId5"/>
  <headerFooter>
    <oddFooter>&amp;RCódigo: PLE-PIN-F017
Versión: 1
Vigencia desde: 8 septiembre de 2017
</oddFooter>
  </headerFooter>
  <colBreaks count="1" manualBreakCount="1">
    <brk id="27" max="42" man="1"/>
  </colBreaks>
  <drawing r:id="rId4"/>
  <legacyDrawing r:id="rId3"/>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40</v>
      </c>
      <c r="B1" t="s">
        <v>27</v>
      </c>
      <c r="C1" t="s">
        <v>43</v>
      </c>
      <c r="D1" t="s">
        <v>45</v>
      </c>
      <c r="F1" t="s">
        <v>20</v>
      </c>
    </row>
    <row r="2" spans="1:6" ht="15">
      <c r="A2" t="s">
        <v>34</v>
      </c>
      <c r="B2" t="s">
        <v>41</v>
      </c>
      <c r="D2" t="s">
        <v>46</v>
      </c>
      <c r="F2" t="s">
        <v>52</v>
      </c>
    </row>
    <row r="3" spans="1:6" ht="15">
      <c r="A3" t="s">
        <v>35</v>
      </c>
      <c r="B3" t="s">
        <v>42</v>
      </c>
      <c r="C3" t="s">
        <v>93</v>
      </c>
      <c r="D3" t="s">
        <v>47</v>
      </c>
      <c r="F3" t="s">
        <v>53</v>
      </c>
    </row>
    <row r="4" spans="1:6" ht="15">
      <c r="A4" t="s">
        <v>36</v>
      </c>
      <c r="C4" t="s">
        <v>94</v>
      </c>
      <c r="D4" t="s">
        <v>48</v>
      </c>
      <c r="F4" t="s">
        <v>54</v>
      </c>
    </row>
    <row r="5" spans="1:4" ht="15">
      <c r="A5" t="s">
        <v>37</v>
      </c>
      <c r="C5" t="s">
        <v>95</v>
      </c>
      <c r="D5" t="s">
        <v>49</v>
      </c>
    </row>
    <row r="6" spans="1:7" ht="15">
      <c r="A6" t="s">
        <v>38</v>
      </c>
      <c r="C6" t="s">
        <v>96</v>
      </c>
      <c r="E6" t="s">
        <v>68</v>
      </c>
      <c r="G6" t="s">
        <v>69</v>
      </c>
    </row>
    <row r="7" spans="1:7" ht="15">
      <c r="A7" t="s">
        <v>39</v>
      </c>
      <c r="E7" t="s">
        <v>50</v>
      </c>
      <c r="G7" t="s">
        <v>70</v>
      </c>
    </row>
    <row r="8" spans="5:7" ht="15">
      <c r="E8" t="s">
        <v>51</v>
      </c>
      <c r="G8" t="s">
        <v>71</v>
      </c>
    </row>
    <row r="9" ht="15">
      <c r="E9" t="s">
        <v>66</v>
      </c>
    </row>
    <row r="10" ht="15">
      <c r="E10" t="s">
        <v>67</v>
      </c>
    </row>
    <row r="12" spans="1:8" s="16" customFormat="1" ht="74.25" customHeight="1">
      <c r="A12" s="25"/>
      <c r="C12" s="26"/>
      <c r="D12" s="19"/>
      <c r="H12" s="16" t="s">
        <v>73</v>
      </c>
    </row>
    <row r="13" spans="1:8" s="16" customFormat="1" ht="74.25" customHeight="1">
      <c r="A13" s="25"/>
      <c r="C13" s="26"/>
      <c r="D13" s="19"/>
      <c r="H13" s="16" t="s">
        <v>74</v>
      </c>
    </row>
    <row r="14" spans="1:8" s="16" customFormat="1" ht="74.25" customHeight="1">
      <c r="A14" s="25"/>
      <c r="C14" s="26"/>
      <c r="D14" s="15"/>
      <c r="H14" s="16" t="s">
        <v>75</v>
      </c>
    </row>
    <row r="15" spans="1:8" s="16" customFormat="1" ht="74.25" customHeight="1">
      <c r="A15" s="25"/>
      <c r="C15" s="26"/>
      <c r="D15" s="15"/>
      <c r="H15" s="16" t="s">
        <v>76</v>
      </c>
    </row>
    <row r="16" spans="1:4" s="16" customFormat="1" ht="74.25" customHeight="1" thickBot="1">
      <c r="A16" s="25"/>
      <c r="C16" s="26"/>
      <c r="D16" s="18"/>
    </row>
    <row r="17" spans="1:4" s="16" customFormat="1" ht="74.25" customHeight="1">
      <c r="A17" s="25"/>
      <c r="C17" s="26"/>
      <c r="D17" s="17"/>
    </row>
    <row r="18" spans="1:4" s="16" customFormat="1" ht="74.25" customHeight="1">
      <c r="A18" s="25"/>
      <c r="C18" s="26"/>
      <c r="D18" s="19"/>
    </row>
    <row r="19" spans="1:4" s="16" customFormat="1" ht="74.25" customHeight="1">
      <c r="A19" s="25"/>
      <c r="C19" s="26"/>
      <c r="D19" s="19"/>
    </row>
    <row r="20" spans="1:4" s="16" customFormat="1" ht="74.25" customHeight="1">
      <c r="A20" s="25"/>
      <c r="C20" s="26"/>
      <c r="D20" s="19"/>
    </row>
    <row r="21" spans="1:4" s="16" customFormat="1" ht="74.25" customHeight="1" thickBot="1">
      <c r="A21" s="25"/>
      <c r="C21" s="27"/>
      <c r="D21" s="19"/>
    </row>
    <row r="22" spans="3:4" ht="18.75" thickBot="1">
      <c r="C22" s="27"/>
      <c r="D22" s="17"/>
    </row>
    <row r="23" spans="3:4" ht="18.75" thickBot="1">
      <c r="C23" s="27"/>
      <c r="D23" s="14"/>
    </row>
    <row r="24" spans="3:4" ht="18">
      <c r="C24" s="28"/>
      <c r="D24" s="17"/>
    </row>
    <row r="25" spans="3:4" ht="18">
      <c r="C25" s="28"/>
      <c r="D25" s="19"/>
    </row>
    <row r="26" spans="3:4" ht="18">
      <c r="C26" s="28"/>
      <c r="D26" s="19"/>
    </row>
    <row r="27" spans="3:4" ht="18.75" thickBot="1">
      <c r="C27" s="28"/>
      <c r="D27" s="18"/>
    </row>
    <row r="28" spans="3:4" ht="18">
      <c r="C28" s="28"/>
      <c r="D28" s="17"/>
    </row>
    <row r="29" spans="3:4" ht="18">
      <c r="C29" s="28"/>
      <c r="D29" s="19"/>
    </row>
    <row r="30" spans="3:4" ht="18">
      <c r="C30" s="28"/>
      <c r="D30" s="19"/>
    </row>
    <row r="31" spans="3:4" ht="18">
      <c r="C31" s="28"/>
      <c r="D31" s="19"/>
    </row>
    <row r="32" spans="3:4" ht="18">
      <c r="C32" s="29"/>
      <c r="D32" s="19"/>
    </row>
    <row r="33" spans="3:4" ht="18">
      <c r="C33" s="29"/>
      <c r="D33" s="19"/>
    </row>
    <row r="34" spans="3:4" ht="18">
      <c r="C34" s="29"/>
      <c r="D34" s="18"/>
    </row>
    <row r="35" spans="3:4" ht="18">
      <c r="C35" s="29"/>
      <c r="D35" s="18"/>
    </row>
    <row r="36" spans="3:4" ht="18">
      <c r="C36" s="29"/>
      <c r="D36" s="18"/>
    </row>
    <row r="37" spans="3:4" ht="18">
      <c r="C37" s="29"/>
      <c r="D37" s="18"/>
    </row>
    <row r="38" spans="3:4" ht="18">
      <c r="C38" s="29"/>
      <c r="D38" s="21"/>
    </row>
    <row r="39" spans="3:4" ht="18">
      <c r="C39" s="29"/>
      <c r="D39" s="21"/>
    </row>
    <row r="40" spans="3:4" ht="18">
      <c r="C40" s="30"/>
      <c r="D40" s="21"/>
    </row>
    <row r="41" spans="3:4" ht="18">
      <c r="C41" s="30"/>
      <c r="D41" s="21"/>
    </row>
    <row r="42" spans="3:4" ht="18.75" thickBot="1">
      <c r="C42" s="31"/>
      <c r="D42" s="21"/>
    </row>
    <row r="43" spans="3:4" ht="18">
      <c r="C43" s="32"/>
      <c r="D43" s="17"/>
    </row>
    <row r="44" spans="3:4" ht="18">
      <c r="C44" s="33"/>
      <c r="D44" s="18"/>
    </row>
    <row r="45" spans="3:4" ht="18">
      <c r="C45" s="33"/>
      <c r="D45" s="18"/>
    </row>
    <row r="46" spans="3:4" ht="18">
      <c r="C46" s="33"/>
      <c r="D46" s="21"/>
    </row>
    <row r="47" spans="3:4" ht="18.75" thickBot="1">
      <c r="C47" s="34"/>
      <c r="D47" s="20"/>
    </row>
    <row r="48" ht="18">
      <c r="C48" s="35"/>
    </row>
    <row r="49" ht="18">
      <c r="C49" s="35"/>
    </row>
    <row r="50" ht="18">
      <c r="C50" s="35"/>
    </row>
    <row r="51" ht="18">
      <c r="C51" s="35"/>
    </row>
    <row r="52" ht="18">
      <c r="C52" s="36"/>
    </row>
    <row r="53" ht="18">
      <c r="C53" s="36"/>
    </row>
    <row r="54" ht="18">
      <c r="C54" s="36"/>
    </row>
    <row r="55" ht="18">
      <c r="C55" s="36"/>
    </row>
    <row r="56" ht="18">
      <c r="C56" s="37"/>
    </row>
    <row r="57" ht="18">
      <c r="C57" s="38"/>
    </row>
    <row r="58" ht="18">
      <c r="C58" s="38"/>
    </row>
    <row r="59" ht="18">
      <c r="C59" s="38"/>
    </row>
    <row r="60" ht="18.75" thickBot="1">
      <c r="C60" s="39"/>
    </row>
    <row r="61" ht="18">
      <c r="C61" s="40"/>
    </row>
    <row r="62" ht="18">
      <c r="C62" s="41"/>
    </row>
    <row r="63" ht="18">
      <c r="C63" s="41"/>
    </row>
    <row r="64" ht="18">
      <c r="C64" s="41"/>
    </row>
    <row r="65" ht="18">
      <c r="C65" s="41"/>
    </row>
    <row r="66" ht="18">
      <c r="C66" s="42"/>
    </row>
    <row r="67" ht="18">
      <c r="C67" s="42"/>
    </row>
    <row r="68" ht="18">
      <c r="C68" s="42"/>
    </row>
    <row r="69" ht="18">
      <c r="C69" s="42"/>
    </row>
    <row r="70" ht="18">
      <c r="C70" s="42"/>
    </row>
    <row r="71" ht="18">
      <c r="C71" s="43"/>
    </row>
    <row r="72" ht="18">
      <c r="C72" s="42"/>
    </row>
    <row r="73" ht="18">
      <c r="C73" s="42"/>
    </row>
    <row r="74" ht="18">
      <c r="C74" s="42"/>
    </row>
    <row r="75" ht="18">
      <c r="C75" s="42"/>
    </row>
    <row r="76" ht="18">
      <c r="C76" s="42"/>
    </row>
    <row r="77" ht="18">
      <c r="C77" s="42"/>
    </row>
    <row r="78" ht="18">
      <c r="C78" s="42"/>
    </row>
    <row r="79" ht="18">
      <c r="C79" s="41"/>
    </row>
    <row r="80" ht="18">
      <c r="C80" s="41"/>
    </row>
    <row r="81" ht="18">
      <c r="C81" s="41"/>
    </row>
    <row r="82" ht="18">
      <c r="C82" s="41"/>
    </row>
    <row r="83" ht="18">
      <c r="C83" s="41"/>
    </row>
    <row r="84" ht="18">
      <c r="C84" s="41"/>
    </row>
    <row r="85" ht="18">
      <c r="C85" s="44"/>
    </row>
    <row r="86" ht="18">
      <c r="C86" s="41"/>
    </row>
    <row r="87" ht="18">
      <c r="C87" s="41"/>
    </row>
    <row r="88" ht="18.75" thickBot="1">
      <c r="C88" s="45"/>
    </row>
    <row r="89" ht="18">
      <c r="C89" s="46"/>
    </row>
    <row r="90" ht="18">
      <c r="C90" s="42"/>
    </row>
    <row r="91" ht="18">
      <c r="C91" s="42"/>
    </row>
    <row r="92" ht="18">
      <c r="C92" s="42"/>
    </row>
    <row r="93" ht="18">
      <c r="C93" s="42"/>
    </row>
    <row r="94" ht="18.75" thickBot="1">
      <c r="C94" s="47"/>
    </row>
    <row r="99" spans="2:3" ht="15">
      <c r="B99" t="s">
        <v>31</v>
      </c>
      <c r="C99" t="s">
        <v>55</v>
      </c>
    </row>
    <row r="100" spans="2:3" ht="30">
      <c r="B100" s="23">
        <v>1167</v>
      </c>
      <c r="C100" s="16" t="s">
        <v>56</v>
      </c>
    </row>
    <row r="101" spans="2:3" ht="30">
      <c r="B101" s="23">
        <v>1131</v>
      </c>
      <c r="C101" s="16" t="s">
        <v>57</v>
      </c>
    </row>
    <row r="102" spans="2:3" ht="30">
      <c r="B102" s="23">
        <v>1177</v>
      </c>
      <c r="C102" s="16" t="s">
        <v>58</v>
      </c>
    </row>
    <row r="103" spans="2:3" ht="30">
      <c r="B103" s="23">
        <v>1094</v>
      </c>
      <c r="C103" s="16" t="s">
        <v>59</v>
      </c>
    </row>
    <row r="104" spans="2:3" ht="30">
      <c r="B104" s="23">
        <v>1128</v>
      </c>
      <c r="C104" s="16" t="s">
        <v>60</v>
      </c>
    </row>
    <row r="105" spans="2:3" ht="30">
      <c r="B105" s="23">
        <v>1095</v>
      </c>
      <c r="C105" s="16" t="s">
        <v>61</v>
      </c>
    </row>
    <row r="106" spans="2:3" ht="45">
      <c r="B106" s="23">
        <v>1129</v>
      </c>
      <c r="C106" s="16" t="s">
        <v>62</v>
      </c>
    </row>
    <row r="107" spans="2:3" ht="45">
      <c r="B107" s="23">
        <v>1120</v>
      </c>
      <c r="C107" s="16" t="s">
        <v>63</v>
      </c>
    </row>
    <row r="108" ht="15">
      <c r="B108" s="22"/>
    </row>
    <row r="109" ht="15">
      <c r="B109" s="22"/>
    </row>
  </sheetData>
  <sheetProtection/>
  <conditionalFormatting sqref="C13">
    <cfRule type="colorScale" priority="1" dxfId="9">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Juan Sebastian Jimenez Castro</cp:lastModifiedBy>
  <cp:lastPrinted>2018-03-28T15:16:53Z</cp:lastPrinted>
  <dcterms:created xsi:type="dcterms:W3CDTF">2016-04-29T15:58:00Z</dcterms:created>
  <dcterms:modified xsi:type="dcterms:W3CDTF">2018-06-27T22:49:15Z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