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49"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PROCESO'!$A$1:$BD$32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<sst xmlns="http://schemas.openxmlformats.org/spreadsheetml/2006/main" count="393" uniqueCount="235">
  <si>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</si>
  <si>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</si>
  <si>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</si>
  <si>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</si>
  <si>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</si>
  <si>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</si>
  <si>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</si>
  <si>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</si>
  <si>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</si>
  <si>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</si>
  <si>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</si>
  <si>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</si>
  <si>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</si>
  <si>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</si>
  <si>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</si>
  <si>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</si>
  <si>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</si>
  <si>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</si>
  <si>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</si>
  <si>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</si>
  <si>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</si>
  <si>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</si>
  <si>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</si>
  <si>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</si>
  <si>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</si>
  <si>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</si>
  <si>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</si>
  <si>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</si>
  <si>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</si>
  <si>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</si>
  <si>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</si>
  <si>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</si>
  <si>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</si>
  <si>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</si>
  <si>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</si>
  <si>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</si>
  <si>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</si>
  <si>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</si>
  <si>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</si>
  <si>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</si>
  <si>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</si>
  <si>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</si>
  <si>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</si>
  <si>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</si>
  <si>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</si>
  <si>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</si>
  <si>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</si>
  <si>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</si>
  <si>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</si>
  <si>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</si>
  <si>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</si>
  <si>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</si>
  <si>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</si>
  <si>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</si>
  <si>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</si>
  <si>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</si>
  <si>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</si>
  <si>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</si>
  <si>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</si>
  <si>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</si>
  <si>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</si>
  <si>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</si>
  <si>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</si>
  <si>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</si>
  <si>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</si>
  <si>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</si>
  <si>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</si>
  <si>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</si>
  <si>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</si>
  <si>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</si>
  <si>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</si>
  <si>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</si>
  <si>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</si>
  <si>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</si>
  <si>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</si>
  <si>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</si>
  <si>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</si>
  <si>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</si>
  <si>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</si>
  <si>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</si>
  <si>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</si>
  <si>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</si>
  <si>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</si>
  <si>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</si>
  <si>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</si>
  <si>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</si>
  <si>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</si>
  <si>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</si>
  <si>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</si>
  <si>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</si>
  <si>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</si>
  <si>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</si>
  <si>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</si>
  <si>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</si>
  <si>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</si>
  <si>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</si>
  <si>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</si>
  <si>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</si>
  <si>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</si>
  <si>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</si>
  <si>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</si>
  <si>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</si>
  <si>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Dirección Administrativa</t>
  </si>
  <si>
    <t>Capacitaciones en gestión documental</t>
  </si>
  <si>
    <t>Integrar las herramientas de planeación, gestión y control, con enfoque de innovación, mejoramiento continuo, responsabilidad social, desarrollo integral del talento humano y transparencia.</t>
  </si>
  <si>
    <t>Realizar cuatro (4) jornadas de capacitación sobre gestión del patrimonio documental para todas las depedencias de la SDG  abordando los siguientes temas: buenas prácticas archivisticas, manuales e instrucitvos, reconocimiento del modelo integrado de planeación y gestión en su componenete documental y capacitación sobre operación del gestor documental POXTA.</t>
  </si>
  <si>
    <t>Capacitaciones realizadas</t>
  </si>
  <si>
    <t>Versión actualizada de acuerdo a la estructura vigente en la SDG</t>
  </si>
  <si>
    <t>Listados de formato de entrenamiento y capacitación de cada jornada</t>
  </si>
  <si>
    <t>Temas abordados según el formato de cada jornada</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</si>
  <si>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</si>
  <si>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</si>
  <si>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Director/a Administrativo/a</t>
  </si>
  <si>
    <r>
      <t>Objetivo Proceso:</t>
    </r>
    <r>
      <rPr>
        <sz val="10"/>
        <rFont val="Arial Rounded MT Bold"/>
        <family val="2"/>
      </rPr>
      <t xml:space="preserve"> </t>
    </r>
  </si>
  <si>
    <r>
      <t>Alcance del Proceso:</t>
    </r>
    <r>
      <rPr>
        <sz val="10"/>
        <rFont val="Arial Rounded MT Bold"/>
        <family val="2"/>
      </rPr>
      <t xml:space="preserve"> </t>
    </r>
  </si>
  <si>
    <r>
      <t>Líder del  Proceso:</t>
    </r>
    <r>
      <rPr>
        <sz val="10"/>
        <rFont val="Arial Rounded MT Bold"/>
        <family val="2"/>
      </rPr>
      <t xml:space="preserve"> </t>
    </r>
  </si>
  <si>
    <t>Incrementar el nivel de cumplimiento de las directrices de Gestión Documental por parte de los todos los niveles de la Secretaría Distrital de Gobierno.</t>
  </si>
  <si>
    <t>Implementar mecanismos e instrumentos de gestión documental para la captura de la memoria institucional</t>
  </si>
  <si>
    <t xml:space="preserve">Realizar capacitaciones a todas las dependencias del Nivel Central y Local sobre:
  - Buenas prácticas de Gestión Documental.
  - Localización de los documentos normalizados en  el Sistema Integrado de Gestión.
   - Uso del aplicativo de Gestión Documental
</t>
  </si>
  <si>
    <t xml:space="preserve">Formular un  programa de gestión documental para todos los niveles de la Secretaría Distrital de Gobierno.
Formular e implementar el 100% del programa
</t>
  </si>
  <si>
    <t xml:space="preserve">Aplicar el 100% de los mecanismos e instrumentos de gestión documental de manera articulada con los flujos del conocimiento de la entidad.  </t>
  </si>
  <si>
    <t>N/PROG</t>
  </si>
  <si>
    <t>Tablas de retención ajustadas con la estructura anterior al Decreto 411 de 2016</t>
  </si>
  <si>
    <t>Tablas de retención actualizadas con la estructura vigente Decreto 411 de 2016</t>
  </si>
  <si>
    <t>Tablas de retención documental actualizadas nueva estructura organizacional</t>
  </si>
  <si>
    <t>Política de Gestión Documental Ajustada a los lineamientos exigidos en el Decreto 1080 de 2015 Artículo 2.8.2.5.6. Componentes de la política de gestión documental</t>
  </si>
  <si>
    <t>Política de Gestión Documental</t>
  </si>
  <si>
    <t xml:space="preserve">Número de capacitaciones realizadas </t>
  </si>
  <si>
    <t>Actualizar  la TRD de 5 dependencias de la Entidad de acuerdo a la nueva estructura organizacional.</t>
  </si>
  <si>
    <t>Ajustar una (1) Tabla de Retención Documental de acuerdo con observaciones emitidas por el Consejo Distrital de Archivos.</t>
  </si>
  <si>
    <t>Tablas de retención documental actualizadas anterior estructura organizacional</t>
  </si>
  <si>
    <t xml:space="preserve">TDR por dependencia </t>
  </si>
  <si>
    <t xml:space="preserve">Versión actualizada y ajustada de acuerdo con la estructura anterior al Decreto 411 de 2016 </t>
  </si>
  <si>
    <t>Política de Gestión Documental con sus componentes</t>
  </si>
  <si>
    <t>Versión actualizada de acuerdo con los componentes de la Política de Gestión Documental</t>
  </si>
  <si>
    <t>Número de tablas de retención documental ajustadas de acuerdo con las observaciones emitidas por el Consejo Distrital de Archivos</t>
  </si>
  <si>
    <t>Número de tablas de retención documental actualizadas de acuerdo a la nueva estructura organizacional</t>
  </si>
  <si>
    <t>Número de politicas de gestión documental actualizada</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</si>
  <si>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</si>
  <si>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</si>
  <si>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</si>
  <si>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</si>
  <si>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</si>
  <si>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</si>
  <si>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</si>
  <si>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</si>
  <si>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r>
      <t>Cumplir el 100% de las acciones asignadas al proceso/Alcaldía Local en</t>
    </r>
    <r>
      <rPr>
        <sz val="28"/>
        <rFont val="Arial Rounded MT Bold"/>
        <family val="2"/>
      </rPr>
      <t xml:space="preserve"> </t>
    </r>
    <r>
      <rPr>
        <sz val="11"/>
        <rFont val="Arial Rounded MT Bold"/>
        <family val="2"/>
      </rPr>
      <t>el Plan de Implementación del Modelo Integrado de Planeación.</t>
    </r>
  </si>
  <si>
    <t>Porcentaje de cumplimiento de las acciones según el Plan de Implementación del Modelo Integrado de Planeación</t>
  </si>
  <si>
    <t>(Numero de acciones cumplidas de responsabilidad del proceso/Alcaldía Local en el Plan de Implementación del MIPG/Numero total de acciones de responsabilidad del proceso en el Plan de Implementación del MIPG)*100</t>
  </si>
  <si>
    <t>ACCIONES SEGÚN EL PLAN DE IMPLEMENTACIÓN DEL MODELO INTEGRADO DE PLANEACIÓN</t>
  </si>
  <si>
    <t>Seguimiento al Plan de Implementación del MIPG</t>
  </si>
  <si>
    <t>Realizar entrenamiento en puesto de trabajo al 100% de los servidores públicos nuevos vinculados al proceso/Alcaldía Local durante la vigencia</t>
  </si>
  <si>
    <t>Porcentaje de servidores públicos entrenados en puesto de trabajo</t>
  </si>
  <si>
    <t>(Numero de servidores públicos nuevos vinculados al proceso/Alcaldía Local entrenados en puesto de trabajo/Numero total de servidores públicos vinculados al proceso/Alcaldía)*100</t>
  </si>
  <si>
    <t>Porcentaje de personas entrenadas en puesto de trabajo</t>
  </si>
  <si>
    <t>Actas de Reunión</t>
  </si>
  <si>
    <t>Cumplir con el 100% de las actividades y tareas asignadas al proceso/Alcaldía Local en el PAAC 2018</t>
  </si>
  <si>
    <t>Porcentaje de cumplimiento de las actividades y tareas asignadas al proceso/Alcaldía Local en el PAAC 2018</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</si>
  <si>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</si>
  <si>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</si>
  <si>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Modificacionesl PAAC</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</si>
  <si>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</si>
  <si>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</si>
  <si>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</si>
  <si>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</si>
  <si>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</si>
  <si>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</si>
  <si>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</si>
  <si>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CIUDADNAOS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</si>
  <si>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</si>
  <si>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</si>
  <si>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</si>
  <si>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</si>
  <si>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</si>
  <si>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</si>
  <si>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</si>
  <si>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</si>
  <si>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</si>
  <si>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</si>
  <si>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</si>
  <si>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</si>
  <si>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</si>
  <si>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</si>
  <si>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N/A</t>
  </si>
  <si>
    <t>Reportes de Riesgos y Servicio No Conforme</t>
  </si>
  <si>
    <t>REPORTES GESTION DEL RIESGO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</si>
  <si>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</si>
  <si>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</si>
  <si>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</si>
  <si>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</si>
  <si>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</si>
  <si>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</si>
  <si>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</si>
  <si>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</si>
  <si>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</si>
  <si>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</si>
  <si>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</si>
  <si>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</si>
  <si>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Porcentaje de Cumplimiento PLAN DE GESTIÓN 2018</t>
  </si>
  <si>
    <t>Primera versión del Plan de Gestión 2018, en el cual se encuentran incluídas las metas de Implementación del Modelo de Planeación y Gestión.</t>
  </si>
  <si>
    <t>Requerimientos ciudadanos (INICIA EL 2018 CON 2 REQUERIMIENTOS VENCIDOS DEL AÑO 2017)</t>
  </si>
  <si>
    <t>Constancia de realización de ejercicios de evaluación del normograma aplicables al proceso/Alcaldía de conformidad con  el procedimiento para la identificación y evaluación de requisitos legales</t>
  </si>
  <si>
    <t>Cumplimiento de las actividades asignadas al proceso/alcaldía en el plan de implementación del MIPG</t>
  </si>
  <si>
    <t>Actas de entrenamiento en puesto de trabajo a los servidores públicos vinculados al proceso/alcaldía local</t>
  </si>
  <si>
    <t>Cumplimiento de las actividade del PAAC 2018</t>
  </si>
  <si>
    <t>Lista de chequeo de medición ambiental en el proceso/alcaldía</t>
  </si>
  <si>
    <t>Respuesta de requerimientos ciudadanos vencidos de 2017</t>
  </si>
  <si>
    <t>Buena practica y lección aprendida registrada en el AGORA</t>
  </si>
  <si>
    <t>ORFEO depurado de comunicaciones (Excepto derechos de petición)</t>
  </si>
  <si>
    <t>Reporte de riesgos remitido a la OAP</t>
  </si>
  <si>
    <t>Cumplimiento de la actualización documental del proceso</t>
  </si>
  <si>
    <t>Acciones de mejora asignadas al proceso actualizadas y documentadas</t>
  </si>
  <si>
    <t>Información publicada conforme a  los requisitos e indice de transparencia</t>
  </si>
  <si>
    <t>Actualizar y aprobar una (1) Política de Gestión Documental de la Entidad</t>
  </si>
  <si>
    <t>Se estableció borrador de la política de gestión documental, la cual será presentada en comité interno de archivo para ser aprobada. El documento se encuentra en los archivos de gestión del grupo de gestión documental.</t>
  </si>
  <si>
    <t>Documentos en word de la política de gestion documental</t>
  </si>
  <si>
    <t>Se realizaron 2 capacitaciones de gestión documental, a los funcionarios de las dependencias de Servico de atención a la ciudadanía y Dirección para la gestión policiva. Las actas  reposan en el archivo de gestión del grupo de gestión documental.</t>
  </si>
  <si>
    <t>Actas de capcaitación</t>
  </si>
  <si>
    <t>No se programó esta meta para este trimestre</t>
  </si>
  <si>
    <t>NO PROGRAMADO</t>
  </si>
  <si>
    <t>META NO PROGRAMADA PARA EL I TRIMESTRE</t>
  </si>
  <si>
    <t>CUENTA CON SOPORTES DE SOCIALIZACIÓN Y CAPACITACIÓN, SIN EMBARGO NO CUENTA CON EL DILIGENCIAMIENTO DE LOS FORMATOS DEL PROCESO DE GESTIÓN DEL TALENTO HUMANO</t>
  </si>
  <si>
    <t>META NO PROGRAMADA PARA EL I TRIMESTRE, DADO QUE SE TOMARÁ COMO INSUMO PARA LA MEDICIÓN DE ESTA META, EL INFORME DE SEGUIMIETNO CUATRIMESTRAL REALIZADO POR LA OFICINA DE CONTROL INTERNO</t>
  </si>
  <si>
    <t>SOPORTE ACTAS</t>
  </si>
  <si>
    <t>INFORME DE SEGUIMIENTO A REQUERIMIENTOS CIUDADANOS ENVIADO POR EL ÁREA DE SERVICIO A LA CIUDADANÍA</t>
  </si>
  <si>
    <t>Reporte entregado despues del 16 de abril, cumpliendo con los lineamientos dados.</t>
  </si>
  <si>
    <t>INFORME DE REPORTE DE MONITOREO DE RIESGOS</t>
  </si>
  <si>
    <t>Para el I trimestre se creó el forma acta de reunión de comité y la modificación del Acta de reunión se encuentra publicada en FORUM</t>
  </si>
  <si>
    <t>INFORME DEL ANALISTA DEL PROCESO</t>
  </si>
  <si>
    <t>NO CUENTA CON ACCIONES DE MEJORA INTERNAS, SIN EMBARGO CUENTA CON 98% DE CUMPLIMIENTO A 30 DE MARZO ACCIONES DE MEJORA EXTERNAS
1. 100% INTERNAS - 50%
2. 98% EXTERNAS - 49%</t>
  </si>
  <si>
    <t>DE 6 REQUERIMIENTOS, CUMPLIERON CON LA PUBLICACIÓN DE 3. SEGÚN LOS LINEAMIENTOS DE LA LEY 1712 DE 2014</t>
  </si>
  <si>
    <t>INFORME PLANES DE MEJORAMIENTO INTERNO Y EXTERNO</t>
  </si>
  <si>
    <t>http://www.gobiernobogota.gov.co/transparencia/instrumentos-gestion-informacion-publica/relacionados-la-informacion/107-registro</t>
  </si>
  <si>
    <t>SE VERIFICARÁ EL CUMPLIMIENTO DE ESTA META EN II TRIMESTRE</t>
  </si>
  <si>
    <t>Hacer un (1) ejercicio de evaluación del normograma  aplicables al proceso/Alcaldía Local de conformidad con el procedimiento  "Procedimiento para la identificación y evaluación de requisitos legales"</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</si>
</sst>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87">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4"/>
      <name val="Arial Rounded MT Bold"/>
      <family val="2"/>
    </font>
    <font>
      <b/>
      <sz val="10"/>
      <name val="Arial Rounded MT Bold"/>
      <family val="2"/>
    </font>
    <font>
      <b/>
      <sz val="11"/>
      <color indexed="16"/>
      <name val="Arial Rounded MT Bold"/>
      <family val="2"/>
    </font>
    <font>
      <sz val="10"/>
      <name val="Arial Rounded MT Bold"/>
      <family val="2"/>
    </font>
    <font>
      <sz val="12"/>
      <name val="Arial Rounded MT Bold"/>
      <family val="2"/>
    </font>
    <font>
      <sz val="10"/>
      <color indexed="8"/>
      <name val="Arial Rounded MT Bold"/>
      <family val="2"/>
    </font>
    <font>
      <b/>
      <sz val="10"/>
      <color indexed="8"/>
      <name val="Arial Rounded MT Bold"/>
      <family val="2"/>
    </font>
    <font>
      <sz val="11"/>
      <name val="Arial Rounded MT Bold"/>
      <family val="2"/>
    </font>
    <font>
      <b/>
      <sz val="22"/>
      <name val="Arial Rounded MT Bold"/>
      <family val="2"/>
    </font>
    <font>
      <sz val="10"/>
      <name val="Arial Narrow"/>
      <family val="2"/>
    </font>
    <font>
      <sz val="12"/>
      <color indexed="8"/>
      <name val="Arial Rounded MT Bold"/>
      <family val="2"/>
    </font>
    <font>
      <b/>
      <sz val="18"/>
      <name val="Arial Rounded MT Bold"/>
      <family val="2"/>
    </font>
    <font>
      <sz val="28"/>
      <name val="Arial Rounded MT Bold"/>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sz val="10"/>
      <color indexed="8"/>
      <name val="Arial"/>
      <family val="2"/>
    </font>
    <font>
      <sz val="10"/>
      <color indexed="8"/>
      <name val="Arial Narrow"/>
      <family val="2"/>
    </font>
    <font>
      <b/>
      <sz val="28"/>
      <color indexed="8"/>
      <name val="Arial Rounded MT Bold"/>
      <family val="2"/>
    </font>
    <font>
      <sz val="11"/>
      <name val="Calibri"/>
      <family val="2"/>
    </font>
    <font>
      <b/>
      <sz val="18"/>
      <color indexed="8"/>
      <name val="Arial Rounded MT Bold"/>
      <family val="2"/>
    </font>
    <font>
      <b/>
      <sz val="11"/>
      <color indexed="8"/>
      <name val="Arial Rounded MT Bold"/>
      <family val="2"/>
    </font>
    <font>
      <b/>
      <sz val="20"/>
      <color indexed="8"/>
      <name val="Arial Rounded MT Bold"/>
      <family val="2"/>
    </font>
    <font>
      <b/>
      <sz val="26"/>
      <color indexed="8"/>
      <name val="Arial Rounded MT Bold"/>
      <family val="2"/>
    </font>
    <font>
      <b/>
      <sz val="24"/>
      <color indexed="8"/>
      <name val="Arial Rounded MT Bold"/>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sz val="12"/>
      <color theme="1"/>
      <name val="Arial Rounded MT Bold"/>
      <family val="2"/>
    </font>
    <font>
      <b/>
      <sz val="10"/>
      <color theme="1"/>
      <name val="Arial Rounded MT Bold"/>
      <family val="2"/>
    </font>
    <font>
      <sz val="10"/>
      <color theme="1"/>
      <name val="Arial"/>
      <family val="2"/>
    </font>
    <font>
      <sz val="10"/>
      <color theme="1"/>
      <name val="Arial Narrow"/>
      <family val="2"/>
    </font>
    <font>
      <b/>
      <sz val="28"/>
      <color theme="1"/>
      <name val="Arial Rounded MT Bold"/>
      <family val="2"/>
    </font>
    <font>
      <sz val="12"/>
      <color rgb="FF000000"/>
      <name val="Arial Rounded MT Bold"/>
      <family val="2"/>
    </font>
    <font>
      <b/>
      <sz val="11"/>
      <color theme="1"/>
      <name val="Arial Rounded MT Bold"/>
      <family val="2"/>
    </font>
    <font>
      <b/>
      <sz val="18"/>
      <color theme="1"/>
      <name val="Arial Rounded MT Bold"/>
      <family val="2"/>
    </font>
    <font>
      <b/>
      <sz val="24"/>
      <color theme="1"/>
      <name val="Arial Rounded MT Bold"/>
      <family val="2"/>
    </font>
    <font>
      <b/>
      <sz val="26"/>
      <color theme="1"/>
      <name val="Arial Rounded MT Bold"/>
      <family val="2"/>
    </font>
    <font>
      <b/>
      <sz val="20"/>
      <color theme="1"/>
      <name val="Arial Rounded MT Bold"/>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thin"/>
      <right/>
      <top style="thin"/>
      <bottom style="thin"/>
    </border>
    <border>
      <left/>
      <right style="medium"/>
      <top style="thin"/>
      <bottom style="thin"/>
    </border>
    <border>
      <left style="thin"/>
      <right style="medium"/>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right style="thin"/>
      <top style="medium"/>
      <bottom>
        <color indexed="63"/>
      </bottom>
    </border>
    <border>
      <left/>
      <right style="thin"/>
      <top>
        <color indexed="63"/>
      </top>
      <bottom>
        <color indexed="63"/>
      </bottom>
    </border>
    <border>
      <left style="thin"/>
      <right/>
      <top style="thin"/>
      <bottom>
        <color indexed="63"/>
      </bottom>
    </border>
    <border>
      <left style="thin"/>
      <right/>
      <top/>
      <bottom style="thin"/>
    </border>
    <border>
      <left style="thin"/>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53" fillId="21" borderId="0" applyNumberFormat="0" applyBorder="0" applyAlignment="0" applyProtection="0"/>
    <xf numFmtId="0" fontId="54" fillId="22" borderId="1" applyNumberFormat="0" applyAlignment="0" applyProtection="0"/>
    <xf numFmtId="0" fontId="55" fillId="23"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0" fontId="62"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xf numFmtId="0" fontId="2" fillId="35" borderId="0" applyNumberFormat="0" applyBorder="0" applyAlignment="0" applyProtection="0"/>
  </cellStyleXfs>
  <cellXfs count="176">
    <xf numFmtId="0" fontId="0" fillId="0" borderId="0" xfId="0" applyFont="1" applyAlignment="1">
      <alignment/>
    </xf>
    <xf numFmtId="0" fontId="69" fillId="0" borderId="10" xfId="0" applyFont="1" applyFill="1" applyBorder="1" applyAlignment="1">
      <alignment horizontal="justify" vertical="center" wrapText="1"/>
    </xf>
    <xf numFmtId="0" fontId="69" fillId="0" borderId="11" xfId="0" applyFont="1" applyFill="1" applyBorder="1" applyAlignment="1">
      <alignment horizontal="center" vertical="center" wrapText="1"/>
    </xf>
    <xf numFmtId="0" fontId="0" fillId="0" borderId="0" xfId="0" applyAlignment="1">
      <alignment wrapText="1"/>
    </xf>
    <xf numFmtId="0" fontId="69" fillId="0" borderId="12"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69" fillId="0" borderId="13" xfId="0" applyFont="1" applyFill="1" applyBorder="1" applyAlignment="1">
      <alignment horizontal="justify" vertical="center" wrapText="1"/>
    </xf>
    <xf numFmtId="0" fontId="69" fillId="0" borderId="14" xfId="0" applyFont="1" applyFill="1" applyBorder="1" applyAlignment="1">
      <alignment horizontal="justify" vertical="center" wrapText="1"/>
    </xf>
    <xf numFmtId="0" fontId="69"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0" fillId="0" borderId="0" xfId="0" applyFont="1" applyAlignment="1">
      <alignment horizontal="justify"/>
    </xf>
    <xf numFmtId="0" fontId="71" fillId="10" borderId="16" xfId="0" applyFont="1" applyFill="1" applyBorder="1" applyAlignment="1">
      <alignment horizontal="justify" vertical="center" wrapText="1"/>
    </xf>
    <xf numFmtId="0" fontId="71"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71" fillId="8" borderId="16" xfId="0" applyFont="1" applyFill="1" applyBorder="1" applyAlignment="1">
      <alignment horizontal="justify" vertical="center" wrapText="1"/>
    </xf>
    <xf numFmtId="0" fontId="71"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71" fillId="38" borderId="19" xfId="0" applyFont="1" applyFill="1" applyBorder="1" applyAlignment="1">
      <alignment horizontal="justify" vertical="center" wrapText="1"/>
    </xf>
    <xf numFmtId="0" fontId="71"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71" fillId="13" borderId="18" xfId="0" applyFont="1" applyFill="1" applyBorder="1" applyAlignment="1">
      <alignment horizontal="justify" vertical="center" wrapText="1"/>
    </xf>
    <xf numFmtId="0" fontId="71"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72" fillId="13" borderId="16" xfId="0" applyFont="1" applyFill="1" applyBorder="1" applyAlignment="1">
      <alignment horizontal="justify" vertical="center" wrapText="1"/>
    </xf>
    <xf numFmtId="0" fontId="71" fillId="13" borderId="20" xfId="0" applyFont="1" applyFill="1" applyBorder="1" applyAlignment="1">
      <alignment horizontal="left" vertical="center" wrapText="1"/>
    </xf>
    <xf numFmtId="0" fontId="71"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3" fillId="0" borderId="0" xfId="0" applyFont="1" applyAlignment="1">
      <alignment/>
    </xf>
    <xf numFmtId="0" fontId="7" fillId="36" borderId="21" xfId="0" applyFont="1" applyFill="1" applyBorder="1" applyAlignment="1">
      <alignment vertical="center" wrapText="1"/>
    </xf>
    <xf numFmtId="0" fontId="7" fillId="36" borderId="16" xfId="0" applyFont="1" applyFill="1" applyBorder="1" applyAlignment="1">
      <alignment vertical="center" wrapText="1"/>
    </xf>
    <xf numFmtId="0" fontId="74" fillId="36" borderId="0" xfId="0" applyFont="1" applyFill="1" applyAlignment="1">
      <alignment/>
    </xf>
    <xf numFmtId="0" fontId="8" fillId="12" borderId="2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10" fillId="39" borderId="11" xfId="0" applyFont="1" applyFill="1" applyBorder="1" applyAlignment="1" applyProtection="1">
      <alignment horizontal="left" vertical="center" wrapText="1"/>
      <protection/>
    </xf>
    <xf numFmtId="0" fontId="10" fillId="39" borderId="22" xfId="0" applyFont="1" applyFill="1" applyBorder="1" applyAlignment="1" applyProtection="1">
      <alignment horizontal="left" vertical="center" wrapText="1"/>
      <protection/>
    </xf>
    <xf numFmtId="0" fontId="9" fillId="36" borderId="0" xfId="0" applyFont="1" applyFill="1" applyBorder="1" applyAlignment="1">
      <alignment horizontal="left" vertical="center" wrapText="1"/>
    </xf>
    <xf numFmtId="0" fontId="11" fillId="36" borderId="0" xfId="0" applyFont="1" applyFill="1" applyBorder="1" applyAlignment="1">
      <alignment horizontal="center"/>
    </xf>
    <xf numFmtId="0" fontId="7" fillId="36" borderId="23" xfId="0" applyFont="1" applyFill="1" applyBorder="1" applyAlignment="1">
      <alignment vertical="center" wrapText="1"/>
    </xf>
    <xf numFmtId="0" fontId="7" fillId="36" borderId="14" xfId="0" applyFont="1" applyFill="1" applyBorder="1" applyAlignment="1">
      <alignment vertical="center" wrapText="1"/>
    </xf>
    <xf numFmtId="0" fontId="9" fillId="36" borderId="24" xfId="0" applyFont="1" applyFill="1" applyBorder="1" applyAlignment="1">
      <alignment horizontal="left" vertical="center" wrapText="1"/>
    </xf>
    <xf numFmtId="0" fontId="74" fillId="36" borderId="0" xfId="0" applyFont="1" applyFill="1" applyAlignment="1">
      <alignment horizontal="center"/>
    </xf>
    <xf numFmtId="0" fontId="7" fillId="40" borderId="11"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pplyProtection="1">
      <alignment horizontal="left" vertical="center" wrapText="1"/>
      <protection locked="0"/>
    </xf>
    <xf numFmtId="0" fontId="74" fillId="36" borderId="11" xfId="57" applyNumberFormat="1" applyFont="1" applyFill="1" applyBorder="1" applyAlignment="1" applyProtection="1">
      <alignment horizontal="center" vertical="center" wrapText="1"/>
      <protection locked="0"/>
    </xf>
    <xf numFmtId="9" fontId="9" fillId="36" borderId="11" xfId="57" applyFont="1" applyFill="1" applyBorder="1" applyAlignment="1">
      <alignment horizontal="center" vertical="center" wrapText="1"/>
    </xf>
    <xf numFmtId="186" fontId="74" fillId="36" borderId="11" xfId="57" applyNumberFormat="1" applyFont="1" applyFill="1" applyBorder="1" applyAlignment="1" applyProtection="1">
      <alignment horizontal="center" vertical="center" wrapText="1"/>
      <protection locked="0"/>
    </xf>
    <xf numFmtId="9" fontId="74" fillId="36" borderId="11" xfId="57"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9" fontId="74" fillId="36" borderId="11" xfId="0" applyNumberFormat="1" applyFont="1" applyFill="1" applyBorder="1" applyAlignment="1" applyProtection="1">
      <alignment horizontal="center" vertical="center" wrapText="1"/>
      <protection locked="0"/>
    </xf>
    <xf numFmtId="9" fontId="74" fillId="36" borderId="11" xfId="57" applyFont="1" applyFill="1" applyBorder="1" applyAlignment="1" applyProtection="1">
      <alignment horizontal="center" vertical="center" wrapText="1"/>
      <protection locked="0"/>
    </xf>
    <xf numFmtId="0" fontId="75"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left" vertical="center" wrapText="1"/>
      <protection locked="0"/>
    </xf>
    <xf numFmtId="187" fontId="74" fillId="36" borderId="11" xfId="0" applyNumberFormat="1" applyFont="1" applyFill="1" applyBorder="1" applyAlignment="1" applyProtection="1">
      <alignment horizontal="center" vertical="center" wrapText="1"/>
      <protection locked="0"/>
    </xf>
    <xf numFmtId="0" fontId="74" fillId="36" borderId="0" xfId="0" applyFont="1" applyFill="1" applyBorder="1" applyAlignment="1">
      <alignment vertical="center" wrapText="1"/>
    </xf>
    <xf numFmtId="9" fontId="9" fillId="36" borderId="0" xfId="57" applyFont="1" applyFill="1" applyBorder="1" applyAlignment="1">
      <alignment horizontal="center" vertical="center" wrapText="1"/>
    </xf>
    <xf numFmtId="0" fontId="74" fillId="36" borderId="0" xfId="0" applyFont="1" applyFill="1" applyBorder="1" applyAlignment="1">
      <alignment/>
    </xf>
    <xf numFmtId="0" fontId="76" fillId="36" borderId="0" xfId="0" applyFont="1" applyFill="1" applyBorder="1" applyAlignment="1">
      <alignment horizontal="right" vertical="center" wrapText="1"/>
    </xf>
    <xf numFmtId="0" fontId="77" fillId="36" borderId="11" xfId="0" applyFont="1" applyFill="1" applyBorder="1" applyAlignment="1">
      <alignment horizontal="center" vertical="center" wrapText="1"/>
    </xf>
    <xf numFmtId="0" fontId="77" fillId="36" borderId="11" xfId="57"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9" fontId="0" fillId="0" borderId="11" xfId="57" applyFont="1" applyFill="1" applyBorder="1" applyAlignment="1">
      <alignment horizontal="center" vertical="center" wrapText="1"/>
    </xf>
    <xf numFmtId="0" fontId="77" fillId="36" borderId="11" xfId="0" applyFont="1" applyFill="1" applyBorder="1" applyAlignment="1" applyProtection="1">
      <alignment horizontal="center" vertical="center" wrapText="1"/>
      <protection locked="0"/>
    </xf>
    <xf numFmtId="0" fontId="77" fillId="36" borderId="11" xfId="0" applyNumberFormat="1"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5" fillId="36" borderId="11" xfId="0" applyFont="1" applyFill="1" applyBorder="1" applyAlignment="1" applyProtection="1">
      <alignment horizontal="center" vertical="center" wrapText="1"/>
      <protection locked="0"/>
    </xf>
    <xf numFmtId="0" fontId="78" fillId="36" borderId="11" xfId="0" applyFont="1" applyFill="1" applyBorder="1" applyAlignment="1">
      <alignment horizontal="justify" vertical="center" wrapText="1"/>
    </xf>
    <xf numFmtId="0" fontId="7" fillId="24" borderId="11" xfId="0" applyFont="1" applyFill="1" applyBorder="1" applyAlignment="1">
      <alignment horizontal="center" vertical="center" wrapText="1"/>
    </xf>
    <xf numFmtId="0" fontId="7" fillId="36" borderId="11" xfId="0" applyFont="1" applyFill="1" applyBorder="1" applyAlignment="1">
      <alignment vertical="center" wrapText="1"/>
    </xf>
    <xf numFmtId="0" fontId="15" fillId="36" borderId="11" xfId="0" applyFont="1" applyFill="1" applyBorder="1" applyAlignment="1">
      <alignment horizontal="justify" vertical="center" wrapText="1"/>
    </xf>
    <xf numFmtId="188" fontId="74" fillId="36" borderId="11" xfId="52" applyNumberFormat="1" applyFont="1" applyFill="1" applyBorder="1" applyAlignment="1" applyProtection="1">
      <alignment horizontal="center" vertical="center" wrapText="1"/>
      <protection locked="0"/>
    </xf>
    <xf numFmtId="0" fontId="9" fillId="36" borderId="11" xfId="57" applyNumberFormat="1" applyFont="1" applyFill="1" applyBorder="1" applyAlignment="1">
      <alignment horizontal="center" vertical="center" wrapText="1"/>
    </xf>
    <xf numFmtId="0" fontId="74" fillId="36" borderId="11" xfId="57" applyNumberFormat="1" applyFont="1" applyFill="1" applyBorder="1" applyAlignment="1">
      <alignment horizontal="center" vertical="center" wrapText="1"/>
    </xf>
    <xf numFmtId="9" fontId="6" fillId="36" borderId="11" xfId="57" applyFont="1" applyFill="1" applyBorder="1" applyAlignment="1">
      <alignment horizontal="center" vertical="center" wrapText="1"/>
    </xf>
    <xf numFmtId="0" fontId="74" fillId="36" borderId="11" xfId="0" applyNumberFormat="1" applyFont="1" applyFill="1" applyBorder="1" applyAlignment="1" applyProtection="1">
      <alignment horizontal="center" vertical="center" wrapText="1"/>
      <protection locked="0"/>
    </xf>
    <xf numFmtId="9" fontId="74" fillId="36" borderId="11" xfId="57" applyNumberFormat="1" applyFont="1" applyFill="1" applyBorder="1" applyAlignment="1" applyProtection="1">
      <alignment horizontal="center" vertical="center" wrapText="1"/>
      <protection locked="0"/>
    </xf>
    <xf numFmtId="188" fontId="74" fillId="36" borderId="11" xfId="0" applyNumberFormat="1" applyFont="1" applyFill="1" applyBorder="1" applyAlignment="1" applyProtection="1">
      <alignment horizontal="center" vertical="center" wrapText="1"/>
      <protection locked="0"/>
    </xf>
    <xf numFmtId="0" fontId="74" fillId="0" borderId="11" xfId="0" applyFont="1" applyFill="1" applyBorder="1" applyAlignment="1" applyProtection="1">
      <alignment horizontal="center" vertical="center" wrapText="1"/>
      <protection locked="0"/>
    </xf>
    <xf numFmtId="9" fontId="79" fillId="36" borderId="11" xfId="57" applyFont="1" applyFill="1" applyBorder="1" applyAlignment="1" applyProtection="1">
      <alignment horizontal="center" vertical="center" wrapText="1"/>
      <protection locked="0"/>
    </xf>
    <xf numFmtId="9" fontId="14" fillId="36" borderId="11" xfId="57" applyFont="1" applyFill="1" applyBorder="1" applyAlignment="1">
      <alignment horizontal="center" vertical="center" wrapText="1"/>
    </xf>
    <xf numFmtId="0" fontId="80" fillId="0" borderId="11" xfId="0" applyFont="1" applyBorder="1" applyAlignment="1">
      <alignment horizontal="left" vertical="center" wrapText="1"/>
    </xf>
    <xf numFmtId="0" fontId="76" fillId="41" borderId="11" xfId="0" applyFont="1" applyFill="1" applyBorder="1" applyAlignment="1">
      <alignment horizontal="center"/>
    </xf>
    <xf numFmtId="0" fontId="73" fillId="0" borderId="0" xfId="0" applyFont="1" applyAlignment="1">
      <alignment horizontal="center"/>
    </xf>
    <xf numFmtId="0" fontId="75" fillId="36" borderId="11" xfId="0" applyFont="1" applyFill="1" applyBorder="1" applyAlignment="1" applyProtection="1">
      <alignment horizontal="center" vertical="center" wrapText="1"/>
      <protection locked="0"/>
    </xf>
    <xf numFmtId="9" fontId="9" fillId="36" borderId="11" xfId="57" applyFont="1" applyFill="1" applyBorder="1" applyAlignment="1" applyProtection="1">
      <alignment horizontal="center" vertical="center" wrapText="1"/>
      <protection locked="0"/>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lignment horizontal="center" vertical="center" wrapText="1"/>
    </xf>
    <xf numFmtId="0" fontId="45" fillId="36" borderId="15" xfId="0" applyFont="1" applyFill="1" applyBorder="1" applyAlignment="1">
      <alignment horizontal="left" vertical="center" wrapText="1"/>
    </xf>
    <xf numFmtId="9" fontId="45" fillId="36" borderId="15" xfId="57"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77" fillId="36" borderId="15" xfId="0" applyFont="1" applyFill="1" applyBorder="1" applyAlignment="1">
      <alignment horizontal="center" vertical="center" wrapText="1"/>
    </xf>
    <xf numFmtId="0" fontId="19" fillId="39" borderId="22" xfId="0" applyFont="1" applyFill="1" applyBorder="1" applyAlignment="1" applyProtection="1">
      <alignment horizontal="center" vertical="center" wrapText="1"/>
      <protection/>
    </xf>
    <xf numFmtId="14" fontId="19" fillId="39" borderId="11" xfId="0" applyNumberFormat="1" applyFont="1" applyFill="1" applyBorder="1" applyAlignment="1" applyProtection="1">
      <alignment horizontal="center" vertical="center" wrapText="1"/>
      <protection/>
    </xf>
    <xf numFmtId="0" fontId="45" fillId="36" borderId="11" xfId="0" applyFont="1" applyFill="1" applyBorder="1" applyAlignment="1">
      <alignment horizontal="left" vertical="center" wrapText="1"/>
    </xf>
    <xf numFmtId="0" fontId="45" fillId="37" borderId="15" xfId="0" applyFont="1" applyFill="1" applyBorder="1" applyAlignment="1">
      <alignment horizontal="left" vertical="center" wrapText="1"/>
    </xf>
    <xf numFmtId="0" fontId="75" fillId="0" borderId="11" xfId="0" applyFont="1" applyFill="1" applyBorder="1" applyAlignment="1" applyProtection="1">
      <alignment horizontal="justify" vertical="center" wrapText="1"/>
      <protection locked="0"/>
    </xf>
    <xf numFmtId="0" fontId="77" fillId="0" borderId="11" xfId="57" applyNumberFormat="1" applyFont="1" applyFill="1" applyBorder="1" applyAlignment="1">
      <alignment horizontal="center" vertical="center" wrapText="1"/>
    </xf>
    <xf numFmtId="1" fontId="9" fillId="36" borderId="11" xfId="57" applyNumberFormat="1"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9" fontId="9" fillId="36" borderId="11" xfId="57" applyNumberFormat="1" applyFont="1" applyFill="1" applyBorder="1" applyAlignment="1">
      <alignment horizontal="center" vertical="center" wrapText="1"/>
    </xf>
    <xf numFmtId="0" fontId="60" fillId="36" borderId="11" xfId="47" applyFill="1" applyBorder="1" applyAlignment="1" applyProtection="1">
      <alignment horizontal="justify" vertical="center" wrapText="1"/>
      <protection locked="0"/>
    </xf>
    <xf numFmtId="0" fontId="45" fillId="37" borderId="22" xfId="0" applyFont="1" applyFill="1" applyBorder="1" applyAlignment="1">
      <alignment horizontal="left" vertical="center" wrapText="1"/>
    </xf>
    <xf numFmtId="9" fontId="45" fillId="36" borderId="11" xfId="57" applyFont="1" applyFill="1" applyBorder="1" applyAlignment="1">
      <alignment horizontal="center" vertical="center" wrapText="1"/>
    </xf>
    <xf numFmtId="0" fontId="45" fillId="36" borderId="11" xfId="0" applyFont="1" applyFill="1" applyBorder="1" applyAlignment="1">
      <alignment horizontal="center" vertical="center" wrapText="1"/>
    </xf>
    <xf numFmtId="9" fontId="45" fillId="36" borderId="11" xfId="0" applyNumberFormat="1" applyFont="1" applyFill="1" applyBorder="1" applyAlignment="1">
      <alignment horizontal="center" vertical="center" wrapText="1"/>
    </xf>
    <xf numFmtId="0" fontId="45" fillId="37" borderId="23" xfId="0" applyFont="1" applyFill="1" applyBorder="1" applyAlignment="1">
      <alignment horizontal="left" vertical="center" wrapText="1"/>
    </xf>
    <xf numFmtId="9" fontId="45" fillId="36" borderId="14" xfId="57" applyFont="1" applyFill="1" applyBorder="1" applyAlignment="1">
      <alignment horizontal="center" vertical="center" wrapText="1"/>
    </xf>
    <xf numFmtId="0" fontId="45" fillId="36" borderId="14" xfId="0" applyFont="1" applyFill="1" applyBorder="1" applyAlignment="1">
      <alignment horizontal="left" vertical="center" wrapText="1"/>
    </xf>
    <xf numFmtId="0" fontId="12" fillId="36" borderId="0"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 fillId="36" borderId="25" xfId="0" applyFont="1" applyFill="1" applyBorder="1" applyAlignment="1">
      <alignment horizontal="justify" vertical="center" wrapText="1"/>
    </xf>
    <xf numFmtId="0" fontId="7" fillId="36" borderId="26" xfId="0" applyFont="1" applyFill="1" applyBorder="1" applyAlignment="1">
      <alignment horizontal="justify" vertical="center" wrapText="1"/>
    </xf>
    <xf numFmtId="0" fontId="7" fillId="16"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76" fillId="36" borderId="0" xfId="0" applyFont="1" applyFill="1" applyBorder="1" applyAlignment="1">
      <alignment horizontal="right" vertical="center" wrapText="1"/>
    </xf>
    <xf numFmtId="0" fontId="81" fillId="26" borderId="11" xfId="0" applyFont="1" applyFill="1" applyBorder="1" applyAlignment="1" applyProtection="1">
      <alignment horizontal="center" vertical="center" wrapText="1"/>
      <protection locked="0"/>
    </xf>
    <xf numFmtId="0" fontId="7" fillId="26" borderId="11"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10" fillId="39" borderId="11"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7" fillId="36" borderId="28" xfId="0" applyFont="1" applyFill="1" applyBorder="1" applyAlignment="1">
      <alignment horizontal="center" vertical="center" wrapText="1"/>
    </xf>
    <xf numFmtId="0" fontId="7" fillId="36" borderId="29" xfId="0" applyFont="1" applyFill="1" applyBorder="1" applyAlignment="1">
      <alignment horizontal="center" vertical="center" wrapText="1"/>
    </xf>
    <xf numFmtId="0" fontId="7" fillId="36" borderId="30" xfId="0" applyFont="1" applyFill="1" applyBorder="1" applyAlignment="1">
      <alignment horizontal="center" vertical="center" wrapText="1"/>
    </xf>
    <xf numFmtId="22" fontId="82" fillId="14" borderId="11" xfId="0" applyNumberFormat="1" applyFont="1" applyFill="1" applyBorder="1" applyAlignment="1">
      <alignment horizontal="center" vertical="center"/>
    </xf>
    <xf numFmtId="0" fontId="82" fillId="14" borderId="11" xfId="0" applyFont="1" applyFill="1" applyBorder="1" applyAlignment="1">
      <alignment horizontal="center" vertical="center"/>
    </xf>
    <xf numFmtId="0" fontId="82" fillId="8" borderId="11" xfId="0" applyFont="1" applyFill="1" applyBorder="1" applyAlignment="1">
      <alignment horizontal="center" vertical="center"/>
    </xf>
    <xf numFmtId="0" fontId="82" fillId="8" borderId="15" xfId="0" applyFont="1" applyFill="1" applyBorder="1" applyAlignment="1">
      <alignment horizontal="center" vertical="center"/>
    </xf>
    <xf numFmtId="0" fontId="12" fillId="41" borderId="11" xfId="0" applyFont="1" applyFill="1" applyBorder="1" applyAlignment="1">
      <alignment horizontal="center" vertical="center" wrapText="1"/>
    </xf>
    <xf numFmtId="0" fontId="8" fillId="12" borderId="3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1" fillId="29" borderId="11" xfId="0" applyFont="1" applyFill="1" applyBorder="1" applyAlignment="1" applyProtection="1">
      <alignment horizontal="center" vertical="center" wrapText="1"/>
      <protection locked="0"/>
    </xf>
    <xf numFmtId="0" fontId="83" fillId="36" borderId="33" xfId="0" applyFont="1" applyFill="1" applyBorder="1" applyAlignment="1" applyProtection="1">
      <alignment horizontal="center" vertical="center" textRotation="90" wrapText="1"/>
      <protection locked="0"/>
    </xf>
    <xf numFmtId="0" fontId="83" fillId="36" borderId="34" xfId="0" applyFont="1" applyFill="1" applyBorder="1" applyAlignment="1" applyProtection="1">
      <alignment horizontal="center" vertical="center" textRotation="90" wrapText="1"/>
      <protection locked="0"/>
    </xf>
    <xf numFmtId="0" fontId="17" fillId="0" borderId="11" xfId="0" applyFont="1" applyBorder="1" applyAlignment="1">
      <alignment horizontal="center" vertical="center" textRotation="90" wrapText="1"/>
    </xf>
    <xf numFmtId="0" fontId="17" fillId="0" borderId="35"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36" xfId="0" applyFont="1" applyBorder="1" applyAlignment="1">
      <alignment horizontal="center" vertical="center" textRotation="90" wrapText="1"/>
    </xf>
    <xf numFmtId="0" fontId="19" fillId="39" borderId="11" xfId="0" applyFont="1" applyFill="1" applyBorder="1" applyAlignment="1" applyProtection="1">
      <alignment horizontal="center" vertical="center" wrapText="1"/>
      <protection/>
    </xf>
    <xf numFmtId="0" fontId="19" fillId="39" borderId="27" xfId="0" applyFont="1" applyFill="1" applyBorder="1" applyAlignment="1" applyProtection="1">
      <alignment horizontal="center" vertical="center" wrapText="1"/>
      <protection/>
    </xf>
    <xf numFmtId="0" fontId="74" fillId="36" borderId="11" xfId="0" applyFont="1" applyFill="1" applyBorder="1" applyAlignment="1" applyProtection="1">
      <alignment horizontal="center" vertical="center" wrapText="1"/>
      <protection locked="0"/>
    </xf>
    <xf numFmtId="0" fontId="75" fillId="36" borderId="11" xfId="0" applyFont="1" applyFill="1" applyBorder="1" applyAlignment="1" applyProtection="1">
      <alignment horizontal="center" vertical="center" wrapText="1"/>
      <protection locked="0"/>
    </xf>
    <xf numFmtId="0" fontId="84" fillId="43" borderId="11" xfId="0" applyFont="1" applyFill="1" applyBorder="1" applyAlignment="1" applyProtection="1">
      <alignment horizontal="center" vertical="center" wrapText="1"/>
      <protection locked="0"/>
    </xf>
    <xf numFmtId="0" fontId="12" fillId="40" borderId="11"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81" fillId="37" borderId="11" xfId="0" applyFont="1" applyFill="1" applyBorder="1" applyAlignment="1" applyProtection="1">
      <alignment horizontal="center" vertical="center" wrapText="1"/>
      <protection locked="0"/>
    </xf>
    <xf numFmtId="0" fontId="85" fillId="26" borderId="11" xfId="0" applyFont="1" applyFill="1" applyBorder="1" applyAlignment="1" applyProtection="1">
      <alignment horizontal="center" vertical="center" wrapText="1"/>
      <protection locked="0"/>
    </xf>
    <xf numFmtId="0" fontId="12" fillId="37" borderId="11" xfId="0"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0" fontId="82" fillId="36" borderId="15" xfId="0" applyFont="1" applyFill="1" applyBorder="1" applyAlignment="1">
      <alignment horizontal="center" vertical="center" textRotation="90" wrapText="1"/>
    </xf>
    <xf numFmtId="0" fontId="82" fillId="36" borderId="37" xfId="0" applyFont="1" applyFill="1" applyBorder="1" applyAlignment="1">
      <alignment horizontal="center" vertical="center" textRotation="90" wrapText="1"/>
    </xf>
    <xf numFmtId="0" fontId="82" fillId="36" borderId="13" xfId="0" applyFont="1" applyFill="1" applyBorder="1" applyAlignment="1">
      <alignment horizontal="center" vertical="center" textRotation="90" wrapText="1"/>
    </xf>
    <xf numFmtId="0" fontId="75" fillId="36" borderId="11" xfId="0" applyFont="1" applyFill="1" applyBorder="1" applyAlignment="1" applyProtection="1">
      <alignment horizontal="left" vertical="center"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45">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2325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2325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2325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2325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2325350"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2325350"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2"/>
  <sheetViews>
    <sheetView showGridLines="0" tabSelected="1" zoomScale="70" zoomScaleNormal="70" zoomScalePageLayoutView="0" workbookViewId="0" topLeftCell="R12">
      <pane ySplit="1290" topLeftCell="A24" activePane="bottomLeft" state="split"/>
      <selection pane="topLeft" activeCell="F12" sqref="F1:J16384"/>
      <selection pane="bottomLeft" activeCell="AE30" sqref="AE30"/>
    </sheetView>
  </sheetViews>
  <sheetFormatPr defaultColWidth="11.421875" defaultRowHeight="15"/>
  <cols>
    <col min="1" max="1" width="8.8515625" style="34" customWidth="1"/>
    <col min="2" max="2" width="26.8515625" style="34" customWidth="1"/>
    <col min="3" max="3" width="30.140625" style="34" customWidth="1"/>
    <col min="4" max="4" width="55.8515625" style="34" customWidth="1"/>
    <col min="5" max="5" width="63.140625" style="34" customWidth="1"/>
    <col min="6" max="6" width="39.00390625" style="34" hidden="1" customWidth="1"/>
    <col min="7" max="7" width="36.00390625" style="34" hidden="1" customWidth="1"/>
    <col min="8" max="8" width="33.8515625" style="34" hidden="1" customWidth="1"/>
    <col min="9" max="9" width="39.7109375" style="34" hidden="1" customWidth="1"/>
    <col min="10" max="10" width="0" style="34" hidden="1" customWidth="1"/>
    <col min="11" max="11" width="18.8515625" style="34" customWidth="1"/>
    <col min="12" max="12" width="28.00390625" style="34" customWidth="1"/>
    <col min="13" max="16" width="11.421875" style="34" customWidth="1"/>
    <col min="17" max="17" width="24.57421875" style="34" customWidth="1"/>
    <col min="18" max="18" width="20.00390625" style="34" customWidth="1"/>
    <col min="19" max="19" width="27.28125" style="34" customWidth="1"/>
    <col min="20" max="20" width="19.57421875" style="34" customWidth="1"/>
    <col min="21" max="21" width="46.28125" style="34" customWidth="1"/>
    <col min="22" max="25" width="11.421875" style="34" customWidth="1"/>
    <col min="26" max="26" width="20.8515625" style="34" customWidth="1"/>
    <col min="27" max="27" width="18.8515625" style="34" customWidth="1"/>
    <col min="28" max="28" width="26.7109375" style="34" customWidth="1"/>
    <col min="29" max="29" width="18.8515625" style="34" customWidth="1"/>
    <col min="30" max="30" width="14.140625" style="34" customWidth="1"/>
    <col min="31" max="31" width="18.421875" style="34" customWidth="1"/>
    <col min="32" max="32" width="80.28125" style="34" customWidth="1"/>
    <col min="33" max="33" width="17.7109375" style="34" customWidth="1"/>
    <col min="34" max="34" width="33.7109375" style="34" customWidth="1"/>
    <col min="35" max="35" width="19.7109375" style="34" customWidth="1"/>
    <col min="36" max="37" width="16.421875" style="34" customWidth="1"/>
    <col min="38" max="38" width="104.8515625" style="34" bestFit="1" customWidth="1"/>
    <col min="39" max="39" width="27.28125" style="34" customWidth="1"/>
    <col min="40" max="40" width="22.8515625" style="34" customWidth="1"/>
    <col min="41" max="45" width="11.421875" style="34" customWidth="1"/>
    <col min="46" max="46" width="24.8515625" style="34" customWidth="1"/>
    <col min="47" max="48" width="11.421875" style="34" customWidth="1"/>
    <col min="49" max="49" width="14.8515625" style="34" customWidth="1"/>
    <col min="50" max="50" width="14.57421875" style="34" customWidth="1"/>
    <col min="51" max="51" width="20.7109375" style="34" customWidth="1"/>
    <col min="52" max="52" width="23.00390625" style="34" customWidth="1"/>
    <col min="53" max="53" width="19.140625" style="34" customWidth="1"/>
    <col min="54" max="54" width="31.421875" style="34" customWidth="1"/>
    <col min="55" max="55" width="18.421875" style="34" customWidth="1"/>
    <col min="56" max="56" width="19.8515625" style="34" customWidth="1"/>
    <col min="57" max="16384" width="11.421875" style="34" customWidth="1"/>
  </cols>
  <sheetData>
    <row r="1" spans="1:27" ht="40.5" customHeight="1">
      <c r="A1" s="144"/>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row>
    <row r="2" spans="1:27" ht="40.5" customHeight="1" thickBot="1">
      <c r="A2" s="146" t="s">
        <v>23</v>
      </c>
      <c r="B2" s="146"/>
      <c r="C2" s="146"/>
      <c r="D2" s="146"/>
      <c r="E2" s="147"/>
      <c r="F2" s="147"/>
      <c r="G2" s="147"/>
      <c r="H2" s="147"/>
      <c r="I2" s="147"/>
      <c r="J2" s="147"/>
      <c r="K2" s="146"/>
      <c r="L2" s="146"/>
      <c r="M2" s="146"/>
      <c r="N2" s="146"/>
      <c r="O2" s="146"/>
      <c r="P2" s="146"/>
      <c r="Q2" s="146"/>
      <c r="R2" s="146"/>
      <c r="S2" s="146"/>
      <c r="T2" s="146"/>
      <c r="U2" s="146"/>
      <c r="V2" s="146"/>
      <c r="W2" s="146"/>
      <c r="X2" s="146"/>
      <c r="Y2" s="146"/>
      <c r="Z2" s="146"/>
      <c r="AA2" s="146"/>
    </row>
    <row r="3" spans="1:56" ht="15" customHeight="1">
      <c r="A3" s="138" t="s">
        <v>94</v>
      </c>
      <c r="B3" s="138"/>
      <c r="C3" s="124">
        <v>2018</v>
      </c>
      <c r="D3" s="125"/>
      <c r="E3" s="149" t="s">
        <v>96</v>
      </c>
      <c r="F3" s="150"/>
      <c r="G3" s="150"/>
      <c r="H3" s="150"/>
      <c r="I3" s="150"/>
      <c r="J3" s="151"/>
      <c r="K3" s="35"/>
      <c r="L3" s="35"/>
      <c r="M3" s="35"/>
      <c r="N3" s="35"/>
      <c r="O3" s="35"/>
      <c r="P3" s="35"/>
      <c r="Q3" s="35"/>
      <c r="R3" s="35"/>
      <c r="S3" s="35"/>
      <c r="T3" s="35"/>
      <c r="U3" s="35"/>
      <c r="V3" s="35"/>
      <c r="W3" s="35"/>
      <c r="X3" s="35"/>
      <c r="Y3" s="35"/>
      <c r="Z3" s="35"/>
      <c r="AA3" s="36"/>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15" customHeight="1">
      <c r="A4" s="138" t="s">
        <v>95</v>
      </c>
      <c r="B4" s="138"/>
      <c r="C4" s="124" t="s">
        <v>102</v>
      </c>
      <c r="D4" s="125"/>
      <c r="E4" s="38" t="s">
        <v>97</v>
      </c>
      <c r="F4" s="39" t="s">
        <v>98</v>
      </c>
      <c r="G4" s="152" t="s">
        <v>99</v>
      </c>
      <c r="H4" s="152"/>
      <c r="I4" s="152"/>
      <c r="J4" s="153"/>
      <c r="K4" s="35"/>
      <c r="L4" s="35"/>
      <c r="M4" s="35"/>
      <c r="N4" s="35"/>
      <c r="O4" s="35"/>
      <c r="P4" s="35"/>
      <c r="Q4" s="35"/>
      <c r="R4" s="35"/>
      <c r="S4" s="35"/>
      <c r="T4" s="35"/>
      <c r="U4" s="35"/>
      <c r="V4" s="35"/>
      <c r="W4" s="35"/>
      <c r="X4" s="35"/>
      <c r="Y4" s="35"/>
      <c r="Z4" s="35"/>
      <c r="AA4" s="36"/>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row>
    <row r="5" spans="1:56" ht="76.5" customHeight="1">
      <c r="A5" s="138" t="s">
        <v>113</v>
      </c>
      <c r="B5" s="138"/>
      <c r="C5" s="129" t="s">
        <v>110</v>
      </c>
      <c r="D5" s="130"/>
      <c r="E5" s="106">
        <v>1</v>
      </c>
      <c r="F5" s="107">
        <v>43119</v>
      </c>
      <c r="G5" s="161" t="s">
        <v>199</v>
      </c>
      <c r="H5" s="161"/>
      <c r="I5" s="161"/>
      <c r="J5" s="162"/>
      <c r="K5" s="35"/>
      <c r="L5" s="35"/>
      <c r="M5" s="35"/>
      <c r="N5" s="35"/>
      <c r="O5" s="35"/>
      <c r="P5" s="35"/>
      <c r="Q5" s="35"/>
      <c r="R5" s="35"/>
      <c r="S5" s="35"/>
      <c r="T5" s="35"/>
      <c r="U5" s="35"/>
      <c r="V5" s="35"/>
      <c r="W5" s="35"/>
      <c r="X5" s="35"/>
      <c r="Y5" s="35"/>
      <c r="Z5" s="35"/>
      <c r="AA5" s="36"/>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ht="93" customHeight="1">
      <c r="A6" s="138" t="s">
        <v>114</v>
      </c>
      <c r="B6" s="138"/>
      <c r="C6" s="129" t="s">
        <v>111</v>
      </c>
      <c r="D6" s="130"/>
      <c r="E6" s="41"/>
      <c r="F6" s="40"/>
      <c r="G6" s="139"/>
      <c r="H6" s="139"/>
      <c r="I6" s="139"/>
      <c r="J6" s="140"/>
      <c r="K6" s="35"/>
      <c r="L6" s="35"/>
      <c r="M6" s="35"/>
      <c r="N6" s="35"/>
      <c r="O6" s="35"/>
      <c r="P6" s="35"/>
      <c r="Q6" s="35"/>
      <c r="R6" s="35"/>
      <c r="S6" s="35"/>
      <c r="T6" s="35"/>
      <c r="U6" s="35"/>
      <c r="V6" s="35"/>
      <c r="W6" s="35"/>
      <c r="X6" s="35"/>
      <c r="Y6" s="35"/>
      <c r="Z6" s="35"/>
      <c r="AA6" s="36"/>
      <c r="AB6" s="42"/>
      <c r="AC6" s="43"/>
      <c r="AD6" s="43"/>
      <c r="AE6" s="43"/>
      <c r="AF6" s="43"/>
      <c r="AG6" s="43"/>
      <c r="AH6" s="42"/>
      <c r="AI6" s="43"/>
      <c r="AJ6" s="43"/>
      <c r="AK6" s="43"/>
      <c r="AL6" s="43"/>
      <c r="AM6" s="43"/>
      <c r="AN6" s="42"/>
      <c r="AO6" s="43"/>
      <c r="AP6" s="43"/>
      <c r="AQ6" s="43"/>
      <c r="AR6" s="43"/>
      <c r="AS6" s="43"/>
      <c r="AT6" s="42"/>
      <c r="AU6" s="43"/>
      <c r="AV6" s="43"/>
      <c r="AW6" s="43"/>
      <c r="AX6" s="43"/>
      <c r="AY6" s="43"/>
      <c r="AZ6" s="42"/>
      <c r="BA6" s="43"/>
      <c r="BB6" s="43"/>
      <c r="BC6" s="43"/>
      <c r="BD6" s="43"/>
    </row>
    <row r="7" spans="1:56" ht="15.75" customHeight="1" thickBot="1">
      <c r="A7" s="138" t="s">
        <v>115</v>
      </c>
      <c r="B7" s="138"/>
      <c r="C7" s="124" t="s">
        <v>112</v>
      </c>
      <c r="D7" s="125"/>
      <c r="E7" s="44"/>
      <c r="F7" s="45"/>
      <c r="G7" s="141"/>
      <c r="H7" s="142"/>
      <c r="I7" s="142"/>
      <c r="J7" s="143"/>
      <c r="K7" s="35"/>
      <c r="L7" s="35"/>
      <c r="M7" s="35"/>
      <c r="N7" s="35"/>
      <c r="O7" s="35"/>
      <c r="P7" s="35"/>
      <c r="Q7" s="35"/>
      <c r="R7" s="35"/>
      <c r="S7" s="35"/>
      <c r="T7" s="35"/>
      <c r="U7" s="35"/>
      <c r="V7" s="35"/>
      <c r="W7" s="35"/>
      <c r="X7" s="35"/>
      <c r="Y7" s="35"/>
      <c r="Z7" s="35"/>
      <c r="AA7" s="36"/>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row>
    <row r="8" spans="1:56" ht="14.25">
      <c r="A8" s="46"/>
      <c r="B8" s="42"/>
      <c r="C8" s="42"/>
      <c r="D8" s="42"/>
      <c r="E8" s="42"/>
      <c r="F8" s="42"/>
      <c r="G8" s="42"/>
      <c r="H8" s="42"/>
      <c r="I8" s="42"/>
      <c r="J8" s="42"/>
      <c r="K8" s="42"/>
      <c r="L8" s="42"/>
      <c r="M8" s="42"/>
      <c r="N8" s="42"/>
      <c r="O8" s="42"/>
      <c r="P8" s="42"/>
      <c r="Q8" s="42"/>
      <c r="R8" s="37"/>
      <c r="S8" s="37"/>
      <c r="T8" s="37"/>
      <c r="U8" s="37"/>
      <c r="V8" s="37"/>
      <c r="W8" s="37"/>
      <c r="X8" s="37"/>
      <c r="Y8" s="37"/>
      <c r="Z8" s="37"/>
      <c r="AA8" s="37"/>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row>
    <row r="9" spans="1:56" ht="14.25">
      <c r="A9" s="166" t="s">
        <v>62</v>
      </c>
      <c r="B9" s="166"/>
      <c r="C9" s="166"/>
      <c r="D9" s="166"/>
      <c r="E9" s="148"/>
      <c r="F9" s="148"/>
      <c r="G9" s="148"/>
      <c r="H9" s="148"/>
      <c r="I9" s="148"/>
      <c r="J9" s="148"/>
      <c r="K9" s="148"/>
      <c r="L9" s="148"/>
      <c r="M9" s="148"/>
      <c r="N9" s="148"/>
      <c r="O9" s="148"/>
      <c r="P9" s="148"/>
      <c r="Q9" s="148"/>
      <c r="R9" s="148"/>
      <c r="S9" s="148"/>
      <c r="T9" s="148"/>
      <c r="U9" s="148"/>
      <c r="V9" s="148"/>
      <c r="W9" s="148"/>
      <c r="X9" s="148"/>
      <c r="Y9" s="148"/>
      <c r="Z9" s="148"/>
      <c r="AA9" s="148"/>
      <c r="AB9" s="134" t="s">
        <v>63</v>
      </c>
      <c r="AC9" s="134"/>
      <c r="AD9" s="134"/>
      <c r="AE9" s="134"/>
      <c r="AF9" s="134"/>
      <c r="AG9" s="134"/>
      <c r="AH9" s="126" t="s">
        <v>63</v>
      </c>
      <c r="AI9" s="126"/>
      <c r="AJ9" s="126"/>
      <c r="AK9" s="126"/>
      <c r="AL9" s="126"/>
      <c r="AM9" s="126"/>
      <c r="AN9" s="134" t="s">
        <v>63</v>
      </c>
      <c r="AO9" s="134"/>
      <c r="AP9" s="134"/>
      <c r="AQ9" s="134"/>
      <c r="AR9" s="134"/>
      <c r="AS9" s="134"/>
      <c r="AT9" s="170" t="s">
        <v>63</v>
      </c>
      <c r="AU9" s="170"/>
      <c r="AV9" s="170"/>
      <c r="AW9" s="170"/>
      <c r="AX9" s="170"/>
      <c r="AY9" s="170"/>
      <c r="AZ9" s="167" t="s">
        <v>63</v>
      </c>
      <c r="BA9" s="167"/>
      <c r="BB9" s="167"/>
      <c r="BC9" s="167"/>
      <c r="BD9" s="167"/>
    </row>
    <row r="10" spans="1:56" ht="14.25">
      <c r="A10" s="166"/>
      <c r="B10" s="166"/>
      <c r="C10" s="166"/>
      <c r="D10" s="166"/>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34" t="s">
        <v>0</v>
      </c>
      <c r="AC10" s="134"/>
      <c r="AD10" s="134"/>
      <c r="AE10" s="134"/>
      <c r="AF10" s="134"/>
      <c r="AG10" s="134"/>
      <c r="AH10" s="126" t="s">
        <v>1</v>
      </c>
      <c r="AI10" s="126"/>
      <c r="AJ10" s="126"/>
      <c r="AK10" s="126"/>
      <c r="AL10" s="126"/>
      <c r="AM10" s="126"/>
      <c r="AN10" s="134" t="s">
        <v>2</v>
      </c>
      <c r="AO10" s="134"/>
      <c r="AP10" s="134"/>
      <c r="AQ10" s="134"/>
      <c r="AR10" s="134"/>
      <c r="AS10" s="134"/>
      <c r="AT10" s="170" t="s">
        <v>3</v>
      </c>
      <c r="AU10" s="170"/>
      <c r="AV10" s="170"/>
      <c r="AW10" s="170"/>
      <c r="AX10" s="170"/>
      <c r="AY10" s="170"/>
      <c r="AZ10" s="167" t="s">
        <v>82</v>
      </c>
      <c r="BA10" s="167"/>
      <c r="BB10" s="167"/>
      <c r="BC10" s="167"/>
      <c r="BD10" s="167"/>
    </row>
    <row r="11" spans="1:56" ht="15" customHeight="1">
      <c r="A11" s="78"/>
      <c r="B11" s="78"/>
      <c r="C11" s="78"/>
      <c r="D11" s="78"/>
      <c r="E11" s="128" t="s">
        <v>4</v>
      </c>
      <c r="F11" s="128"/>
      <c r="G11" s="128"/>
      <c r="H11" s="128"/>
      <c r="I11" s="128"/>
      <c r="J11" s="128"/>
      <c r="K11" s="128"/>
      <c r="L11" s="128"/>
      <c r="M11" s="128"/>
      <c r="N11" s="128"/>
      <c r="O11" s="128"/>
      <c r="P11" s="128"/>
      <c r="Q11" s="128"/>
      <c r="R11" s="128"/>
      <c r="S11" s="128"/>
      <c r="T11" s="128"/>
      <c r="U11" s="49"/>
      <c r="V11" s="49"/>
      <c r="W11" s="126" t="s">
        <v>24</v>
      </c>
      <c r="X11" s="126"/>
      <c r="Y11" s="126"/>
      <c r="Z11" s="126"/>
      <c r="AA11" s="126"/>
      <c r="AB11" s="127" t="s">
        <v>5</v>
      </c>
      <c r="AC11" s="127"/>
      <c r="AD11" s="127"/>
      <c r="AE11" s="137" t="s">
        <v>6</v>
      </c>
      <c r="AF11" s="127" t="s">
        <v>7</v>
      </c>
      <c r="AG11" s="127" t="s">
        <v>8</v>
      </c>
      <c r="AH11" s="132" t="s">
        <v>5</v>
      </c>
      <c r="AI11" s="132"/>
      <c r="AJ11" s="132"/>
      <c r="AK11" s="132" t="s">
        <v>6</v>
      </c>
      <c r="AL11" s="132" t="s">
        <v>7</v>
      </c>
      <c r="AM11" s="132" t="s">
        <v>8</v>
      </c>
      <c r="AN11" s="127" t="s">
        <v>5</v>
      </c>
      <c r="AO11" s="127"/>
      <c r="AP11" s="127"/>
      <c r="AQ11" s="127" t="s">
        <v>6</v>
      </c>
      <c r="AR11" s="127" t="s">
        <v>7</v>
      </c>
      <c r="AS11" s="127" t="s">
        <v>8</v>
      </c>
      <c r="AT11" s="133" t="s">
        <v>5</v>
      </c>
      <c r="AU11" s="133"/>
      <c r="AV11" s="133"/>
      <c r="AW11" s="133" t="s">
        <v>6</v>
      </c>
      <c r="AX11" s="133" t="s">
        <v>7</v>
      </c>
      <c r="AY11" s="133" t="s">
        <v>8</v>
      </c>
      <c r="AZ11" s="131" t="s">
        <v>5</v>
      </c>
      <c r="BA11" s="131"/>
      <c r="BB11" s="131"/>
      <c r="BC11" s="131" t="s">
        <v>6</v>
      </c>
      <c r="BD11" s="131" t="s">
        <v>70</v>
      </c>
    </row>
    <row r="12" spans="1:56" ht="63.75">
      <c r="A12" s="48" t="s">
        <v>18</v>
      </c>
      <c r="B12" s="48" t="s">
        <v>19</v>
      </c>
      <c r="C12" s="48" t="s">
        <v>100</v>
      </c>
      <c r="D12" s="82" t="s">
        <v>77</v>
      </c>
      <c r="E12" s="49" t="s">
        <v>76</v>
      </c>
      <c r="F12" s="49" t="s">
        <v>85</v>
      </c>
      <c r="G12" s="49" t="s">
        <v>75</v>
      </c>
      <c r="H12" s="49" t="s">
        <v>9</v>
      </c>
      <c r="I12" s="49" t="s">
        <v>10</v>
      </c>
      <c r="J12" s="49" t="s">
        <v>11</v>
      </c>
      <c r="K12" s="49" t="s">
        <v>42</v>
      </c>
      <c r="L12" s="49" t="s">
        <v>12</v>
      </c>
      <c r="M12" s="49" t="s">
        <v>78</v>
      </c>
      <c r="N12" s="49" t="s">
        <v>79</v>
      </c>
      <c r="O12" s="49" t="s">
        <v>80</v>
      </c>
      <c r="P12" s="49" t="s">
        <v>81</v>
      </c>
      <c r="Q12" s="49" t="s">
        <v>83</v>
      </c>
      <c r="R12" s="49" t="s">
        <v>13</v>
      </c>
      <c r="S12" s="49" t="s">
        <v>14</v>
      </c>
      <c r="T12" s="49" t="s">
        <v>15</v>
      </c>
      <c r="U12" s="49" t="s">
        <v>101</v>
      </c>
      <c r="V12" s="49" t="s">
        <v>31</v>
      </c>
      <c r="W12" s="77" t="s">
        <v>25</v>
      </c>
      <c r="X12" s="77" t="s">
        <v>27</v>
      </c>
      <c r="Y12" s="132" t="s">
        <v>28</v>
      </c>
      <c r="Z12" s="132"/>
      <c r="AA12" s="77" t="s">
        <v>21</v>
      </c>
      <c r="AB12" s="75" t="s">
        <v>9</v>
      </c>
      <c r="AC12" s="74" t="s">
        <v>16</v>
      </c>
      <c r="AD12" s="74" t="s">
        <v>17</v>
      </c>
      <c r="AE12" s="137"/>
      <c r="AF12" s="127"/>
      <c r="AG12" s="127"/>
      <c r="AH12" s="77" t="s">
        <v>9</v>
      </c>
      <c r="AI12" s="77" t="s">
        <v>16</v>
      </c>
      <c r="AJ12" s="77" t="s">
        <v>17</v>
      </c>
      <c r="AK12" s="132"/>
      <c r="AL12" s="132"/>
      <c r="AM12" s="132"/>
      <c r="AN12" s="74" t="s">
        <v>9</v>
      </c>
      <c r="AO12" s="74" t="s">
        <v>16</v>
      </c>
      <c r="AP12" s="74" t="s">
        <v>17</v>
      </c>
      <c r="AQ12" s="127"/>
      <c r="AR12" s="127"/>
      <c r="AS12" s="127"/>
      <c r="AT12" s="79" t="s">
        <v>9</v>
      </c>
      <c r="AU12" s="79" t="s">
        <v>16</v>
      </c>
      <c r="AV12" s="79" t="s">
        <v>17</v>
      </c>
      <c r="AW12" s="133"/>
      <c r="AX12" s="133"/>
      <c r="AY12" s="133"/>
      <c r="AZ12" s="73" t="s">
        <v>9</v>
      </c>
      <c r="BA12" s="73" t="s">
        <v>16</v>
      </c>
      <c r="BB12" s="73" t="s">
        <v>17</v>
      </c>
      <c r="BC12" s="131"/>
      <c r="BD12" s="131"/>
    </row>
    <row r="13" spans="1:56" s="97" customFormat="1" ht="14.25">
      <c r="A13" s="48"/>
      <c r="B13" s="48"/>
      <c r="C13" s="48"/>
      <c r="D13" s="48"/>
      <c r="E13" s="49" t="s">
        <v>22</v>
      </c>
      <c r="F13" s="49"/>
      <c r="G13" s="49" t="s">
        <v>22</v>
      </c>
      <c r="H13" s="49" t="s">
        <v>22</v>
      </c>
      <c r="I13" s="49" t="s">
        <v>22</v>
      </c>
      <c r="J13" s="49" t="s">
        <v>22</v>
      </c>
      <c r="K13" s="49" t="s">
        <v>22</v>
      </c>
      <c r="L13" s="49" t="s">
        <v>22</v>
      </c>
      <c r="M13" s="96" t="s">
        <v>22</v>
      </c>
      <c r="N13" s="96" t="s">
        <v>22</v>
      </c>
      <c r="O13" s="96" t="s">
        <v>22</v>
      </c>
      <c r="P13" s="96" t="s">
        <v>22</v>
      </c>
      <c r="Q13" s="49" t="s">
        <v>22</v>
      </c>
      <c r="R13" s="49" t="s">
        <v>22</v>
      </c>
      <c r="S13" s="49" t="s">
        <v>22</v>
      </c>
      <c r="T13" s="49" t="s">
        <v>22</v>
      </c>
      <c r="U13" s="49"/>
      <c r="V13" s="49"/>
      <c r="W13" s="77" t="s">
        <v>26</v>
      </c>
      <c r="X13" s="77" t="s">
        <v>22</v>
      </c>
      <c r="Y13" s="77" t="s">
        <v>29</v>
      </c>
      <c r="Z13" s="77" t="s">
        <v>30</v>
      </c>
      <c r="AA13" s="77" t="s">
        <v>22</v>
      </c>
      <c r="AB13" s="74" t="s">
        <v>22</v>
      </c>
      <c r="AC13" s="74" t="s">
        <v>22</v>
      </c>
      <c r="AD13" s="74"/>
      <c r="AE13" s="75" t="s">
        <v>22</v>
      </c>
      <c r="AF13" s="74" t="s">
        <v>22</v>
      </c>
      <c r="AG13" s="74" t="s">
        <v>22</v>
      </c>
      <c r="AH13" s="77" t="s">
        <v>22</v>
      </c>
      <c r="AI13" s="77" t="s">
        <v>22</v>
      </c>
      <c r="AJ13" s="77" t="s">
        <v>22</v>
      </c>
      <c r="AK13" s="77" t="s">
        <v>22</v>
      </c>
      <c r="AL13" s="77" t="s">
        <v>22</v>
      </c>
      <c r="AM13" s="77" t="s">
        <v>22</v>
      </c>
      <c r="AN13" s="74" t="s">
        <v>22</v>
      </c>
      <c r="AO13" s="74" t="s">
        <v>22</v>
      </c>
      <c r="AP13" s="74" t="s">
        <v>22</v>
      </c>
      <c r="AQ13" s="74"/>
      <c r="AR13" s="74" t="s">
        <v>22</v>
      </c>
      <c r="AS13" s="74" t="s">
        <v>22</v>
      </c>
      <c r="AT13" s="79" t="s">
        <v>22</v>
      </c>
      <c r="AU13" s="79" t="s">
        <v>22</v>
      </c>
      <c r="AV13" s="79" t="s">
        <v>22</v>
      </c>
      <c r="AW13" s="79" t="s">
        <v>22</v>
      </c>
      <c r="AX13" s="79" t="s">
        <v>22</v>
      </c>
      <c r="AY13" s="79" t="s">
        <v>22</v>
      </c>
      <c r="AZ13" s="73" t="s">
        <v>22</v>
      </c>
      <c r="BA13" s="73"/>
      <c r="BB13" s="73" t="s">
        <v>22</v>
      </c>
      <c r="BC13" s="73" t="s">
        <v>22</v>
      </c>
      <c r="BD13" s="73" t="s">
        <v>22</v>
      </c>
    </row>
    <row r="14" spans="1:56" ht="90" customHeight="1">
      <c r="A14" s="83">
        <v>1</v>
      </c>
      <c r="B14" s="172" t="s">
        <v>104</v>
      </c>
      <c r="C14" s="164" t="s">
        <v>117</v>
      </c>
      <c r="D14" s="175" t="s">
        <v>120</v>
      </c>
      <c r="E14" s="59" t="s">
        <v>129</v>
      </c>
      <c r="F14" s="70">
        <v>0.4</v>
      </c>
      <c r="G14" s="71" t="s">
        <v>92</v>
      </c>
      <c r="H14" s="81" t="s">
        <v>122</v>
      </c>
      <c r="I14" s="84" t="s">
        <v>135</v>
      </c>
      <c r="J14" s="67"/>
      <c r="K14" s="67" t="s">
        <v>44</v>
      </c>
      <c r="L14" s="67" t="s">
        <v>130</v>
      </c>
      <c r="M14" s="68">
        <v>0</v>
      </c>
      <c r="N14" s="68">
        <v>0</v>
      </c>
      <c r="O14" s="68">
        <v>1</v>
      </c>
      <c r="P14" s="68">
        <v>0</v>
      </c>
      <c r="Q14" s="67">
        <v>1</v>
      </c>
      <c r="R14" s="67" t="s">
        <v>51</v>
      </c>
      <c r="S14" s="71" t="s">
        <v>131</v>
      </c>
      <c r="T14" s="67" t="s">
        <v>102</v>
      </c>
      <c r="U14" s="69" t="s">
        <v>132</v>
      </c>
      <c r="V14" s="50"/>
      <c r="W14" s="50"/>
      <c r="X14" s="50"/>
      <c r="Y14" s="50"/>
      <c r="Z14" s="51"/>
      <c r="AA14" s="85"/>
      <c r="AB14" s="76" t="str">
        <f>H14</f>
        <v>Tablas de retención ajustadas con la estructura anterior al Decreto 411 de 2016</v>
      </c>
      <c r="AC14" s="76">
        <f>M14</f>
        <v>0</v>
      </c>
      <c r="AD14" s="86"/>
      <c r="AE14" s="53"/>
      <c r="AF14" s="60" t="s">
        <v>218</v>
      </c>
      <c r="AG14" s="60"/>
      <c r="AH14" s="76" t="str">
        <f>H14</f>
        <v>Tablas de retención ajustadas con la estructura anterior al Decreto 411 de 2016</v>
      </c>
      <c r="AI14" s="87" t="s">
        <v>121</v>
      </c>
      <c r="AJ14" s="52"/>
      <c r="AK14" s="88" t="e">
        <f>AJ14/AI14</f>
        <v>#VALUE!</v>
      </c>
      <c r="AL14" s="50"/>
      <c r="AM14" s="50"/>
      <c r="AN14" s="76" t="str">
        <f>H14</f>
        <v>Tablas de retención ajustadas con la estructura anterior al Decreto 411 de 2016</v>
      </c>
      <c r="AO14" s="76" t="s">
        <v>121</v>
      </c>
      <c r="AP14" s="50"/>
      <c r="AQ14" s="53" t="e">
        <f>AP14/AO14</f>
        <v>#VALUE!</v>
      </c>
      <c r="AR14" s="50"/>
      <c r="AS14" s="50"/>
      <c r="AT14" s="76" t="str">
        <f>H14</f>
        <v>Tablas de retención ajustadas con la estructura anterior al Decreto 411 de 2016</v>
      </c>
      <c r="AU14" s="76" t="s">
        <v>121</v>
      </c>
      <c r="AV14" s="89"/>
      <c r="AW14" s="53" t="e">
        <f>AV14/AU14</f>
        <v>#VALUE!</v>
      </c>
      <c r="AX14" s="80"/>
      <c r="AY14" s="50"/>
      <c r="AZ14" s="76" t="str">
        <f>H14</f>
        <v>Tablas de retención ajustadas con la estructura anterior al Decreto 411 de 2016</v>
      </c>
      <c r="BA14" s="76">
        <f>Q14</f>
        <v>1</v>
      </c>
      <c r="BB14" s="87">
        <f>SUM(AD14,AJ14,AP14,AV14)</f>
        <v>0</v>
      </c>
      <c r="BC14" s="56">
        <f>BB14/BA14</f>
        <v>0</v>
      </c>
      <c r="BD14" s="80"/>
    </row>
    <row r="15" spans="1:56" ht="91.5" customHeight="1">
      <c r="A15" s="83">
        <v>2</v>
      </c>
      <c r="B15" s="173"/>
      <c r="C15" s="164"/>
      <c r="D15" s="175"/>
      <c r="E15" s="59" t="s">
        <v>128</v>
      </c>
      <c r="F15" s="70">
        <v>0.1</v>
      </c>
      <c r="G15" s="71" t="s">
        <v>91</v>
      </c>
      <c r="H15" s="81" t="s">
        <v>123</v>
      </c>
      <c r="I15" s="84" t="s">
        <v>136</v>
      </c>
      <c r="J15" s="67"/>
      <c r="K15" s="67" t="s">
        <v>44</v>
      </c>
      <c r="L15" s="67" t="s">
        <v>124</v>
      </c>
      <c r="M15" s="68">
        <v>0</v>
      </c>
      <c r="N15" s="68">
        <v>0</v>
      </c>
      <c r="O15" s="68">
        <v>0</v>
      </c>
      <c r="P15" s="68">
        <v>5</v>
      </c>
      <c r="Q15" s="67">
        <v>5</v>
      </c>
      <c r="R15" s="67" t="s">
        <v>51</v>
      </c>
      <c r="S15" s="71" t="s">
        <v>131</v>
      </c>
      <c r="T15" s="67" t="s">
        <v>102</v>
      </c>
      <c r="U15" s="69" t="s">
        <v>107</v>
      </c>
      <c r="V15" s="50"/>
      <c r="W15" s="50"/>
      <c r="X15" s="50"/>
      <c r="Y15" s="50"/>
      <c r="Z15" s="51"/>
      <c r="AA15" s="85"/>
      <c r="AB15" s="76" t="str">
        <f>H15</f>
        <v>Tablas de retención actualizadas con la estructura vigente Decreto 411 de 2016</v>
      </c>
      <c r="AC15" s="76" t="s">
        <v>121</v>
      </c>
      <c r="AD15" s="53"/>
      <c r="AE15" s="53"/>
      <c r="AF15" s="60" t="s">
        <v>218</v>
      </c>
      <c r="AG15" s="60"/>
      <c r="AH15" s="76" t="str">
        <f>H15</f>
        <v>Tablas de retención actualizadas con la estructura vigente Decreto 411 de 2016</v>
      </c>
      <c r="AI15" s="87" t="s">
        <v>121</v>
      </c>
      <c r="AJ15" s="52"/>
      <c r="AK15" s="88" t="e">
        <f aca="true" t="shared" si="0" ref="AK15:AK29">AJ15/AI15</f>
        <v>#VALUE!</v>
      </c>
      <c r="AL15" s="51"/>
      <c r="AM15" s="50"/>
      <c r="AN15" s="76" t="str">
        <f>H15</f>
        <v>Tablas de retención actualizadas con la estructura vigente Decreto 411 de 2016</v>
      </c>
      <c r="AO15" s="76" t="s">
        <v>121</v>
      </c>
      <c r="AP15" s="50"/>
      <c r="AQ15" s="53" t="e">
        <f aca="true" t="shared" si="1" ref="AQ15:AQ29">AP15/AO15</f>
        <v>#VALUE!</v>
      </c>
      <c r="AR15" s="50"/>
      <c r="AS15" s="50"/>
      <c r="AT15" s="76" t="str">
        <f>H15</f>
        <v>Tablas de retención actualizadas con la estructura vigente Decreto 411 de 2016</v>
      </c>
      <c r="AU15" s="55">
        <f>P15</f>
        <v>5</v>
      </c>
      <c r="AV15" s="54"/>
      <c r="AW15" s="53">
        <f aca="true" t="shared" si="2" ref="AW15:AW29">AV15/AU15</f>
        <v>0</v>
      </c>
      <c r="AX15" s="80"/>
      <c r="AY15" s="50"/>
      <c r="AZ15" s="76" t="str">
        <f>H15</f>
        <v>Tablas de retención actualizadas con la estructura vigente Decreto 411 de 2016</v>
      </c>
      <c r="BA15" s="55">
        <f>Q15</f>
        <v>5</v>
      </c>
      <c r="BB15" s="55">
        <f>SUM(AD15,AJ15,AP15,AV15)</f>
        <v>0</v>
      </c>
      <c r="BC15" s="99">
        <f aca="true" t="shared" si="3" ref="BC15:BC29">BB15/BA15</f>
        <v>0</v>
      </c>
      <c r="BD15" s="80"/>
    </row>
    <row r="16" spans="1:56" ht="143.25" customHeight="1">
      <c r="A16" s="83">
        <v>3</v>
      </c>
      <c r="B16" s="173"/>
      <c r="C16" s="164" t="s">
        <v>116</v>
      </c>
      <c r="D16" s="95" t="s">
        <v>119</v>
      </c>
      <c r="E16" s="110" t="s">
        <v>213</v>
      </c>
      <c r="F16" s="70">
        <v>0.2</v>
      </c>
      <c r="G16" s="71" t="s">
        <v>92</v>
      </c>
      <c r="H16" s="81" t="s">
        <v>125</v>
      </c>
      <c r="I16" s="81" t="s">
        <v>137</v>
      </c>
      <c r="J16" s="67"/>
      <c r="K16" s="67" t="s">
        <v>44</v>
      </c>
      <c r="L16" s="67" t="s">
        <v>126</v>
      </c>
      <c r="M16" s="111">
        <v>0.5</v>
      </c>
      <c r="N16" s="111">
        <v>0.5</v>
      </c>
      <c r="O16" s="68">
        <v>0</v>
      </c>
      <c r="P16" s="68">
        <v>0</v>
      </c>
      <c r="Q16" s="72">
        <v>1</v>
      </c>
      <c r="R16" s="67" t="s">
        <v>51</v>
      </c>
      <c r="S16" s="71" t="s">
        <v>133</v>
      </c>
      <c r="T16" s="67" t="s">
        <v>102</v>
      </c>
      <c r="U16" s="69" t="s">
        <v>134</v>
      </c>
      <c r="V16" s="50"/>
      <c r="W16" s="50"/>
      <c r="X16" s="50"/>
      <c r="Y16" s="50"/>
      <c r="Z16" s="51"/>
      <c r="AA16" s="85"/>
      <c r="AB16" s="76" t="str">
        <f>H16</f>
        <v>Política de Gestión Documental Ajustada a los lineamientos exigidos en el Decreto 1080 de 2015 Artículo 2.8.2.5.6. Componentes de la política de gestión documental</v>
      </c>
      <c r="AC16" s="76">
        <v>0.5</v>
      </c>
      <c r="AD16" s="86">
        <v>0.5</v>
      </c>
      <c r="AE16" s="53">
        <f>AD16/AC16</f>
        <v>1</v>
      </c>
      <c r="AF16" s="60" t="s">
        <v>214</v>
      </c>
      <c r="AG16" s="60" t="s">
        <v>215</v>
      </c>
      <c r="AH16" s="76" t="str">
        <f>H16</f>
        <v>Política de Gestión Documental Ajustada a los lineamientos exigidos en el Decreto 1080 de 2015 Artículo 2.8.2.5.6. Componentes de la política de gestión documental</v>
      </c>
      <c r="AI16" s="87">
        <f>N16</f>
        <v>0.5</v>
      </c>
      <c r="AJ16" s="52"/>
      <c r="AK16" s="112">
        <f t="shared" si="0"/>
        <v>0</v>
      </c>
      <c r="AL16" s="51"/>
      <c r="AM16" s="50"/>
      <c r="AN16" s="76" t="str">
        <f>H16</f>
        <v>Política de Gestión Documental Ajustada a los lineamientos exigidos en el Decreto 1080 de 2015 Artículo 2.8.2.5.6. Componentes de la política de gestión documental</v>
      </c>
      <c r="AO16" s="76">
        <f>O16</f>
        <v>0</v>
      </c>
      <c r="AP16" s="50"/>
      <c r="AQ16" s="53" t="e">
        <f t="shared" si="1"/>
        <v>#DIV/0!</v>
      </c>
      <c r="AR16" s="50"/>
      <c r="AS16" s="50"/>
      <c r="AT16" s="76" t="str">
        <f>H16</f>
        <v>Política de Gestión Documental Ajustada a los lineamientos exigidos en el Decreto 1080 de 2015 Artículo 2.8.2.5.6. Componentes de la política de gestión documental</v>
      </c>
      <c r="AU16" s="76" t="s">
        <v>121</v>
      </c>
      <c r="AV16" s="54"/>
      <c r="AW16" s="53" t="e">
        <f t="shared" si="2"/>
        <v>#VALUE!</v>
      </c>
      <c r="AX16" s="80"/>
      <c r="AY16" s="50"/>
      <c r="AZ16" s="76" t="str">
        <f>H16</f>
        <v>Política de Gestión Documental Ajustada a los lineamientos exigidos en el Decreto 1080 de 2015 Artículo 2.8.2.5.6. Componentes de la política de gestión documental</v>
      </c>
      <c r="BA16" s="76">
        <f>Q16</f>
        <v>1</v>
      </c>
      <c r="BB16" s="87">
        <f>SUM(AD16,AJ16,AP16,AV16)</f>
        <v>0.5</v>
      </c>
      <c r="BC16" s="99">
        <f t="shared" si="3"/>
        <v>0.5</v>
      </c>
      <c r="BD16" s="80"/>
    </row>
    <row r="17" spans="1:56" ht="152.25" customHeight="1" thickBot="1">
      <c r="A17" s="83">
        <v>4</v>
      </c>
      <c r="B17" s="174"/>
      <c r="C17" s="164"/>
      <c r="D17" s="95" t="s">
        <v>118</v>
      </c>
      <c r="E17" s="59" t="s">
        <v>105</v>
      </c>
      <c r="F17" s="70">
        <v>0.1</v>
      </c>
      <c r="G17" s="71" t="s">
        <v>92</v>
      </c>
      <c r="H17" s="81" t="s">
        <v>103</v>
      </c>
      <c r="I17" s="81" t="s">
        <v>127</v>
      </c>
      <c r="J17" s="67"/>
      <c r="K17" s="67" t="s">
        <v>44</v>
      </c>
      <c r="L17" s="67" t="s">
        <v>106</v>
      </c>
      <c r="M17" s="111">
        <v>1</v>
      </c>
      <c r="N17" s="111">
        <v>1</v>
      </c>
      <c r="O17" s="111">
        <v>1</v>
      </c>
      <c r="P17" s="111">
        <v>1</v>
      </c>
      <c r="Q17" s="72">
        <v>4</v>
      </c>
      <c r="R17" s="67" t="s">
        <v>51</v>
      </c>
      <c r="S17" s="71" t="s">
        <v>108</v>
      </c>
      <c r="T17" s="67" t="s">
        <v>102</v>
      </c>
      <c r="U17" s="69" t="s">
        <v>109</v>
      </c>
      <c r="V17" s="50"/>
      <c r="W17" s="67"/>
      <c r="X17" s="68"/>
      <c r="Y17" s="68"/>
      <c r="Z17" s="51"/>
      <c r="AA17" s="85"/>
      <c r="AB17" s="76" t="str">
        <f>H17</f>
        <v>Capacitaciones en gestión documental</v>
      </c>
      <c r="AC17" s="76">
        <v>1</v>
      </c>
      <c r="AD17" s="86">
        <v>2</v>
      </c>
      <c r="AE17" s="53">
        <v>1</v>
      </c>
      <c r="AF17" s="60" t="s">
        <v>216</v>
      </c>
      <c r="AG17" s="60" t="s">
        <v>217</v>
      </c>
      <c r="AH17" s="76" t="str">
        <f>H17</f>
        <v>Capacitaciones en gestión documental</v>
      </c>
      <c r="AI17" s="87">
        <v>1</v>
      </c>
      <c r="AJ17" s="87">
        <v>1</v>
      </c>
      <c r="AK17" s="53">
        <f t="shared" si="0"/>
        <v>1</v>
      </c>
      <c r="AL17" s="51"/>
      <c r="AM17" s="50"/>
      <c r="AN17" s="76" t="str">
        <f>H17</f>
        <v>Capacitaciones en gestión documental</v>
      </c>
      <c r="AO17" s="76">
        <f>O17</f>
        <v>1</v>
      </c>
      <c r="AP17" s="50"/>
      <c r="AQ17" s="53">
        <f t="shared" si="1"/>
        <v>0</v>
      </c>
      <c r="AR17" s="50"/>
      <c r="AS17" s="50"/>
      <c r="AT17" s="76" t="str">
        <f>H17</f>
        <v>Capacitaciones en gestión documental</v>
      </c>
      <c r="AU17" s="76">
        <f>P17</f>
        <v>1</v>
      </c>
      <c r="AV17" s="54"/>
      <c r="AW17" s="53">
        <f t="shared" si="2"/>
        <v>0</v>
      </c>
      <c r="AX17" s="80"/>
      <c r="AY17" s="50"/>
      <c r="AZ17" s="76" t="str">
        <f>H17</f>
        <v>Capacitaciones en gestión documental</v>
      </c>
      <c r="BA17" s="76">
        <f>Q17</f>
        <v>4</v>
      </c>
      <c r="BB17" s="87">
        <f>SUM(AD17,AJ17,AP17,AV17)</f>
        <v>3</v>
      </c>
      <c r="BC17" s="99">
        <f t="shared" si="3"/>
        <v>0.75</v>
      </c>
      <c r="BD17" s="80"/>
    </row>
    <row r="18" spans="1:56" ht="152.25" customHeight="1">
      <c r="A18" s="83">
        <v>5</v>
      </c>
      <c r="B18" s="155" t="s">
        <v>138</v>
      </c>
      <c r="C18" s="155" t="s">
        <v>139</v>
      </c>
      <c r="D18" s="157" t="s">
        <v>140</v>
      </c>
      <c r="E18" s="116" t="s">
        <v>234</v>
      </c>
      <c r="F18" s="117">
        <v>0.01</v>
      </c>
      <c r="G18" s="108" t="s">
        <v>141</v>
      </c>
      <c r="H18" s="108" t="s">
        <v>142</v>
      </c>
      <c r="I18" s="108" t="s">
        <v>143</v>
      </c>
      <c r="J18" s="108"/>
      <c r="K18" s="118" t="s">
        <v>44</v>
      </c>
      <c r="L18" s="108" t="s">
        <v>144</v>
      </c>
      <c r="M18" s="118">
        <v>0</v>
      </c>
      <c r="N18" s="118">
        <v>0</v>
      </c>
      <c r="O18" s="118">
        <v>0</v>
      </c>
      <c r="P18" s="118">
        <v>1</v>
      </c>
      <c r="Q18" s="118">
        <v>1</v>
      </c>
      <c r="R18" s="102" t="s">
        <v>51</v>
      </c>
      <c r="S18" s="102" t="s">
        <v>145</v>
      </c>
      <c r="T18" s="104"/>
      <c r="U18" s="67" t="s">
        <v>201</v>
      </c>
      <c r="V18" s="100"/>
      <c r="W18" s="67"/>
      <c r="X18" s="68"/>
      <c r="Y18" s="68"/>
      <c r="Z18" s="51"/>
      <c r="AA18" s="85"/>
      <c r="AB18" s="101" t="str">
        <f aca="true" t="shared" si="4" ref="AB18:AB29">H18</f>
        <v>Ejercicios de evaluación de los requisitos legales aplicables el proceso/Alcaldía realizados</v>
      </c>
      <c r="AC18" s="101">
        <f>M18</f>
        <v>0</v>
      </c>
      <c r="AD18" s="86" t="s">
        <v>219</v>
      </c>
      <c r="AE18" s="53" t="s">
        <v>219</v>
      </c>
      <c r="AF18" s="60" t="s">
        <v>220</v>
      </c>
      <c r="AG18" s="60"/>
      <c r="AH18" s="101" t="str">
        <f aca="true" t="shared" si="5" ref="AH18:AH29">H18</f>
        <v>Ejercicios de evaluación de los requisitos legales aplicables el proceso/Alcaldía realizados</v>
      </c>
      <c r="AI18" s="87">
        <f>N18</f>
        <v>0</v>
      </c>
      <c r="AJ18" s="58"/>
      <c r="AK18" s="88" t="e">
        <f t="shared" si="0"/>
        <v>#DIV/0!</v>
      </c>
      <c r="AL18" s="51"/>
      <c r="AM18" s="100"/>
      <c r="AN18" s="101" t="str">
        <f aca="true" t="shared" si="6" ref="AN18:AN29">H18</f>
        <v>Ejercicios de evaluación de los requisitos legales aplicables el proceso/Alcaldía realizados</v>
      </c>
      <c r="AO18" s="101">
        <f aca="true" t="shared" si="7" ref="AO18:AO29">O18</f>
        <v>0</v>
      </c>
      <c r="AP18" s="100"/>
      <c r="AQ18" s="53" t="e">
        <f t="shared" si="1"/>
        <v>#DIV/0!</v>
      </c>
      <c r="AR18" s="100"/>
      <c r="AS18" s="100"/>
      <c r="AT18" s="101" t="str">
        <f aca="true" t="shared" si="8" ref="AT18:AT29">H18</f>
        <v>Ejercicios de evaluación de los requisitos legales aplicables el proceso/Alcaldía realizados</v>
      </c>
      <c r="AU18" s="101">
        <f aca="true" t="shared" si="9" ref="AU18:AU29">P18</f>
        <v>1</v>
      </c>
      <c r="AV18" s="54"/>
      <c r="AW18" s="53">
        <f t="shared" si="2"/>
        <v>0</v>
      </c>
      <c r="AX18" s="98"/>
      <c r="AY18" s="100"/>
      <c r="AZ18" s="101" t="str">
        <f aca="true" t="shared" si="10" ref="AZ18:AZ29">H18</f>
        <v>Ejercicios de evaluación de los requisitos legales aplicables el proceso/Alcaldía realizados</v>
      </c>
      <c r="BA18" s="101">
        <f aca="true" t="shared" si="11" ref="BA18:BA29">Q18</f>
        <v>1</v>
      </c>
      <c r="BB18" s="87"/>
      <c r="BC18" s="99">
        <f t="shared" si="3"/>
        <v>0</v>
      </c>
      <c r="BD18" s="98"/>
    </row>
    <row r="19" spans="1:56" ht="152.25" customHeight="1">
      <c r="A19" s="83">
        <v>6</v>
      </c>
      <c r="B19" s="156"/>
      <c r="C19" s="156"/>
      <c r="D19" s="157"/>
      <c r="E19" s="116" t="s">
        <v>146</v>
      </c>
      <c r="F19" s="117">
        <v>0.025</v>
      </c>
      <c r="G19" s="108" t="s">
        <v>141</v>
      </c>
      <c r="H19" s="108" t="s">
        <v>147</v>
      </c>
      <c r="I19" s="108" t="s">
        <v>148</v>
      </c>
      <c r="J19" s="108"/>
      <c r="K19" s="108" t="s">
        <v>45</v>
      </c>
      <c r="L19" s="108" t="s">
        <v>149</v>
      </c>
      <c r="M19" s="117">
        <v>0</v>
      </c>
      <c r="N19" s="117">
        <v>1</v>
      </c>
      <c r="O19" s="117">
        <v>1</v>
      </c>
      <c r="P19" s="117">
        <v>1</v>
      </c>
      <c r="Q19" s="117">
        <v>1</v>
      </c>
      <c r="R19" s="102" t="s">
        <v>51</v>
      </c>
      <c r="S19" s="102" t="s">
        <v>150</v>
      </c>
      <c r="T19" s="104"/>
      <c r="U19" s="67" t="s">
        <v>202</v>
      </c>
      <c r="V19" s="100"/>
      <c r="W19" s="67"/>
      <c r="X19" s="68"/>
      <c r="Y19" s="68"/>
      <c r="Z19" s="51"/>
      <c r="AA19" s="85"/>
      <c r="AB19" s="101" t="str">
        <f t="shared" si="4"/>
        <v>Porcentaje de cumplimiento de las acciones según el Plan de Implementación del Modelo Integrado de Planeación</v>
      </c>
      <c r="AC19" s="55">
        <f aca="true" t="shared" si="12" ref="AC19:AC29">M19</f>
        <v>0</v>
      </c>
      <c r="AD19" s="86" t="s">
        <v>219</v>
      </c>
      <c r="AE19" s="53" t="s">
        <v>219</v>
      </c>
      <c r="AF19" s="60" t="s">
        <v>220</v>
      </c>
      <c r="AG19" s="60"/>
      <c r="AH19" s="101" t="str">
        <f t="shared" si="5"/>
        <v>Porcentaje de cumplimiento de las acciones según el Plan de Implementación del Modelo Integrado de Planeación</v>
      </c>
      <c r="AI19" s="55">
        <f aca="true" t="shared" si="13" ref="AI19:AI29">N19</f>
        <v>1</v>
      </c>
      <c r="AJ19" s="58"/>
      <c r="AK19" s="88">
        <f t="shared" si="0"/>
        <v>0</v>
      </c>
      <c r="AL19" s="51"/>
      <c r="AM19" s="100"/>
      <c r="AN19" s="101" t="str">
        <f t="shared" si="6"/>
        <v>Porcentaje de cumplimiento de las acciones según el Plan de Implementación del Modelo Integrado de Planeación</v>
      </c>
      <c r="AO19" s="55">
        <f t="shared" si="7"/>
        <v>1</v>
      </c>
      <c r="AP19" s="100"/>
      <c r="AQ19" s="53">
        <f t="shared" si="1"/>
        <v>0</v>
      </c>
      <c r="AR19" s="100"/>
      <c r="AS19" s="100"/>
      <c r="AT19" s="101" t="str">
        <f t="shared" si="8"/>
        <v>Porcentaje de cumplimiento de las acciones según el Plan de Implementación del Modelo Integrado de Planeación</v>
      </c>
      <c r="AU19" s="55">
        <f t="shared" si="9"/>
        <v>1</v>
      </c>
      <c r="AV19" s="54"/>
      <c r="AW19" s="53">
        <f t="shared" si="2"/>
        <v>0</v>
      </c>
      <c r="AX19" s="98"/>
      <c r="AY19" s="100"/>
      <c r="AZ19" s="101" t="str">
        <f t="shared" si="10"/>
        <v>Porcentaje de cumplimiento de las acciones según el Plan de Implementación del Modelo Integrado de Planeación</v>
      </c>
      <c r="BA19" s="55">
        <f t="shared" si="11"/>
        <v>1</v>
      </c>
      <c r="BB19" s="87"/>
      <c r="BC19" s="99">
        <f t="shared" si="3"/>
        <v>0</v>
      </c>
      <c r="BD19" s="98"/>
    </row>
    <row r="20" spans="1:56" ht="152.25" customHeight="1">
      <c r="A20" s="83">
        <v>7</v>
      </c>
      <c r="B20" s="156"/>
      <c r="C20" s="156"/>
      <c r="D20" s="157"/>
      <c r="E20" s="116" t="s">
        <v>151</v>
      </c>
      <c r="F20" s="117">
        <v>0.015</v>
      </c>
      <c r="G20" s="108" t="s">
        <v>141</v>
      </c>
      <c r="H20" s="108" t="s">
        <v>152</v>
      </c>
      <c r="I20" s="108" t="s">
        <v>153</v>
      </c>
      <c r="J20" s="108"/>
      <c r="K20" s="108" t="s">
        <v>45</v>
      </c>
      <c r="L20" s="108" t="s">
        <v>154</v>
      </c>
      <c r="M20" s="117">
        <v>1</v>
      </c>
      <c r="N20" s="117">
        <v>1</v>
      </c>
      <c r="O20" s="117">
        <v>1</v>
      </c>
      <c r="P20" s="117">
        <v>1</v>
      </c>
      <c r="Q20" s="117">
        <v>1</v>
      </c>
      <c r="R20" s="102" t="s">
        <v>51</v>
      </c>
      <c r="S20" s="102" t="s">
        <v>155</v>
      </c>
      <c r="T20" s="104"/>
      <c r="U20" s="67" t="s">
        <v>203</v>
      </c>
      <c r="V20" s="100"/>
      <c r="W20" s="67"/>
      <c r="X20" s="68"/>
      <c r="Y20" s="68"/>
      <c r="Z20" s="51"/>
      <c r="AA20" s="85"/>
      <c r="AB20" s="101" t="str">
        <f t="shared" si="4"/>
        <v>Porcentaje de servidores públicos entrenados en puesto de trabajo</v>
      </c>
      <c r="AC20" s="55">
        <f t="shared" si="12"/>
        <v>1</v>
      </c>
      <c r="AD20" s="114">
        <v>0.7</v>
      </c>
      <c r="AE20" s="53">
        <v>0.7</v>
      </c>
      <c r="AF20" s="60" t="s">
        <v>221</v>
      </c>
      <c r="AG20" s="60" t="s">
        <v>223</v>
      </c>
      <c r="AH20" s="101" t="str">
        <f t="shared" si="5"/>
        <v>Porcentaje de servidores públicos entrenados en puesto de trabajo</v>
      </c>
      <c r="AI20" s="55">
        <f t="shared" si="13"/>
        <v>1</v>
      </c>
      <c r="AJ20" s="58"/>
      <c r="AK20" s="88">
        <f t="shared" si="0"/>
        <v>0</v>
      </c>
      <c r="AL20" s="51"/>
      <c r="AM20" s="100"/>
      <c r="AN20" s="101" t="str">
        <f t="shared" si="6"/>
        <v>Porcentaje de servidores públicos entrenados en puesto de trabajo</v>
      </c>
      <c r="AO20" s="55">
        <f t="shared" si="7"/>
        <v>1</v>
      </c>
      <c r="AP20" s="100"/>
      <c r="AQ20" s="53">
        <f t="shared" si="1"/>
        <v>0</v>
      </c>
      <c r="AR20" s="100"/>
      <c r="AS20" s="100"/>
      <c r="AT20" s="101" t="str">
        <f t="shared" si="8"/>
        <v>Porcentaje de servidores públicos entrenados en puesto de trabajo</v>
      </c>
      <c r="AU20" s="55">
        <f t="shared" si="9"/>
        <v>1</v>
      </c>
      <c r="AV20" s="54"/>
      <c r="AW20" s="53">
        <f t="shared" si="2"/>
        <v>0</v>
      </c>
      <c r="AX20" s="98"/>
      <c r="AY20" s="100"/>
      <c r="AZ20" s="101" t="str">
        <f t="shared" si="10"/>
        <v>Porcentaje de servidores públicos entrenados en puesto de trabajo</v>
      </c>
      <c r="BA20" s="55">
        <f t="shared" si="11"/>
        <v>1</v>
      </c>
      <c r="BB20" s="87"/>
      <c r="BC20" s="99">
        <f t="shared" si="3"/>
        <v>0</v>
      </c>
      <c r="BD20" s="98"/>
    </row>
    <row r="21" spans="1:56" ht="152.25" customHeight="1">
      <c r="A21" s="83">
        <v>8</v>
      </c>
      <c r="B21" s="156"/>
      <c r="C21" s="156"/>
      <c r="D21" s="157"/>
      <c r="E21" s="116" t="s">
        <v>156</v>
      </c>
      <c r="F21" s="117">
        <v>0.015</v>
      </c>
      <c r="G21" s="108" t="s">
        <v>141</v>
      </c>
      <c r="H21" s="108" t="s">
        <v>157</v>
      </c>
      <c r="I21" s="108" t="s">
        <v>158</v>
      </c>
      <c r="J21" s="108"/>
      <c r="K21" s="108" t="s">
        <v>45</v>
      </c>
      <c r="L21" s="108" t="s">
        <v>159</v>
      </c>
      <c r="M21" s="117">
        <v>0</v>
      </c>
      <c r="N21" s="117">
        <v>1</v>
      </c>
      <c r="O21" s="117">
        <v>0</v>
      </c>
      <c r="P21" s="117">
        <v>1</v>
      </c>
      <c r="Q21" s="117">
        <v>1</v>
      </c>
      <c r="R21" s="102" t="s">
        <v>51</v>
      </c>
      <c r="S21" s="102" t="s">
        <v>160</v>
      </c>
      <c r="T21" s="104"/>
      <c r="U21" s="67" t="s">
        <v>204</v>
      </c>
      <c r="V21" s="100"/>
      <c r="W21" s="67"/>
      <c r="X21" s="68"/>
      <c r="Y21" s="68"/>
      <c r="Z21" s="51"/>
      <c r="AA21" s="85"/>
      <c r="AB21" s="101" t="str">
        <f t="shared" si="4"/>
        <v>Porcentaje de cumplimiento de las actividades y tareas asignadas al proceso/Alcaldía Local en el PAAC 2018</v>
      </c>
      <c r="AC21" s="55">
        <f t="shared" si="12"/>
        <v>0</v>
      </c>
      <c r="AD21" s="86" t="s">
        <v>219</v>
      </c>
      <c r="AE21" s="53" t="s">
        <v>219</v>
      </c>
      <c r="AF21" s="60" t="s">
        <v>222</v>
      </c>
      <c r="AG21" s="60"/>
      <c r="AH21" s="101" t="str">
        <f t="shared" si="5"/>
        <v>Porcentaje de cumplimiento de las actividades y tareas asignadas al proceso/Alcaldía Local en el PAAC 2018</v>
      </c>
      <c r="AI21" s="55">
        <f t="shared" si="13"/>
        <v>1</v>
      </c>
      <c r="AJ21" s="58"/>
      <c r="AK21" s="88">
        <f t="shared" si="0"/>
        <v>0</v>
      </c>
      <c r="AL21" s="51"/>
      <c r="AM21" s="100"/>
      <c r="AN21" s="101" t="str">
        <f t="shared" si="6"/>
        <v>Porcentaje de cumplimiento de las actividades y tareas asignadas al proceso/Alcaldía Local en el PAAC 2018</v>
      </c>
      <c r="AO21" s="55">
        <f t="shared" si="7"/>
        <v>0</v>
      </c>
      <c r="AP21" s="100"/>
      <c r="AQ21" s="53" t="e">
        <f t="shared" si="1"/>
        <v>#DIV/0!</v>
      </c>
      <c r="AR21" s="100"/>
      <c r="AS21" s="100"/>
      <c r="AT21" s="101" t="str">
        <f t="shared" si="8"/>
        <v>Porcentaje de cumplimiento de las actividades y tareas asignadas al proceso/Alcaldía Local en el PAAC 2018</v>
      </c>
      <c r="AU21" s="55">
        <f t="shared" si="9"/>
        <v>1</v>
      </c>
      <c r="AV21" s="54"/>
      <c r="AW21" s="53">
        <f t="shared" si="2"/>
        <v>0</v>
      </c>
      <c r="AX21" s="98"/>
      <c r="AY21" s="100"/>
      <c r="AZ21" s="101" t="str">
        <f t="shared" si="10"/>
        <v>Porcentaje de cumplimiento de las actividades y tareas asignadas al proceso/Alcaldía Local en el PAAC 2018</v>
      </c>
      <c r="BA21" s="55">
        <f t="shared" si="11"/>
        <v>1</v>
      </c>
      <c r="BB21" s="87"/>
      <c r="BC21" s="99">
        <f t="shared" si="3"/>
        <v>0</v>
      </c>
      <c r="BD21" s="98"/>
    </row>
    <row r="22" spans="1:56" ht="152.25" customHeight="1">
      <c r="A22" s="83">
        <v>9</v>
      </c>
      <c r="B22" s="156"/>
      <c r="C22" s="156"/>
      <c r="D22" s="157"/>
      <c r="E22" s="116" t="s">
        <v>161</v>
      </c>
      <c r="F22" s="117">
        <v>0.015</v>
      </c>
      <c r="G22" s="108" t="s">
        <v>141</v>
      </c>
      <c r="H22" s="108" t="s">
        <v>162</v>
      </c>
      <c r="I22" s="108" t="s">
        <v>163</v>
      </c>
      <c r="J22" s="108"/>
      <c r="K22" s="108" t="s">
        <v>44</v>
      </c>
      <c r="L22" s="108" t="s">
        <v>162</v>
      </c>
      <c r="M22" s="118">
        <v>0</v>
      </c>
      <c r="N22" s="118">
        <v>1</v>
      </c>
      <c r="O22" s="118">
        <v>0</v>
      </c>
      <c r="P22" s="118">
        <v>1</v>
      </c>
      <c r="Q22" s="118">
        <v>2</v>
      </c>
      <c r="R22" s="102" t="s">
        <v>51</v>
      </c>
      <c r="S22" s="102" t="s">
        <v>164</v>
      </c>
      <c r="T22" s="104"/>
      <c r="U22" s="67" t="s">
        <v>205</v>
      </c>
      <c r="V22" s="100"/>
      <c r="W22" s="67"/>
      <c r="X22" s="68"/>
      <c r="Y22" s="68"/>
      <c r="Z22" s="51"/>
      <c r="AA22" s="85"/>
      <c r="AB22" s="101" t="str">
        <f t="shared" si="4"/>
        <v>Mediciones de desempeño ambiental realizadas en el proceso/alcaldia local</v>
      </c>
      <c r="AC22" s="101">
        <f t="shared" si="12"/>
        <v>0</v>
      </c>
      <c r="AD22" s="86" t="s">
        <v>219</v>
      </c>
      <c r="AE22" s="53" t="s">
        <v>219</v>
      </c>
      <c r="AF22" s="60" t="s">
        <v>220</v>
      </c>
      <c r="AG22" s="60"/>
      <c r="AH22" s="101" t="str">
        <f t="shared" si="5"/>
        <v>Mediciones de desempeño ambiental realizadas en el proceso/alcaldia local</v>
      </c>
      <c r="AI22" s="87">
        <f t="shared" si="13"/>
        <v>1</v>
      </c>
      <c r="AJ22" s="58"/>
      <c r="AK22" s="88">
        <f t="shared" si="0"/>
        <v>0</v>
      </c>
      <c r="AL22" s="51"/>
      <c r="AM22" s="100"/>
      <c r="AN22" s="101" t="str">
        <f t="shared" si="6"/>
        <v>Mediciones de desempeño ambiental realizadas en el proceso/alcaldia local</v>
      </c>
      <c r="AO22" s="101">
        <f t="shared" si="7"/>
        <v>0</v>
      </c>
      <c r="AP22" s="100"/>
      <c r="AQ22" s="53" t="e">
        <f t="shared" si="1"/>
        <v>#DIV/0!</v>
      </c>
      <c r="AR22" s="100"/>
      <c r="AS22" s="100"/>
      <c r="AT22" s="101" t="str">
        <f t="shared" si="8"/>
        <v>Mediciones de desempeño ambiental realizadas en el proceso/alcaldia local</v>
      </c>
      <c r="AU22" s="101">
        <f t="shared" si="9"/>
        <v>1</v>
      </c>
      <c r="AV22" s="54"/>
      <c r="AW22" s="53">
        <f t="shared" si="2"/>
        <v>0</v>
      </c>
      <c r="AX22" s="98"/>
      <c r="AY22" s="100"/>
      <c r="AZ22" s="101" t="str">
        <f t="shared" si="10"/>
        <v>Mediciones de desempeño ambiental realizadas en el proceso/alcaldia local</v>
      </c>
      <c r="BA22" s="101">
        <f t="shared" si="11"/>
        <v>2</v>
      </c>
      <c r="BB22" s="87"/>
      <c r="BC22" s="99">
        <f t="shared" si="3"/>
        <v>0</v>
      </c>
      <c r="BD22" s="98"/>
    </row>
    <row r="23" spans="1:56" ht="152.25" customHeight="1">
      <c r="A23" s="83">
        <v>10</v>
      </c>
      <c r="B23" s="156"/>
      <c r="C23" s="156"/>
      <c r="D23" s="157"/>
      <c r="E23" s="102" t="s">
        <v>165</v>
      </c>
      <c r="F23" s="103">
        <v>0.025</v>
      </c>
      <c r="G23" s="102" t="s">
        <v>141</v>
      </c>
      <c r="H23" s="102" t="s">
        <v>166</v>
      </c>
      <c r="I23" s="102" t="s">
        <v>167</v>
      </c>
      <c r="J23" s="102"/>
      <c r="K23" s="102" t="s">
        <v>47</v>
      </c>
      <c r="L23" s="109" t="s">
        <v>200</v>
      </c>
      <c r="M23" s="108"/>
      <c r="N23" s="108">
        <v>2</v>
      </c>
      <c r="O23" s="108">
        <v>0</v>
      </c>
      <c r="P23" s="108">
        <v>0</v>
      </c>
      <c r="Q23" s="108">
        <v>0</v>
      </c>
      <c r="R23" s="102" t="s">
        <v>51</v>
      </c>
      <c r="S23" s="102" t="s">
        <v>168</v>
      </c>
      <c r="T23" s="104"/>
      <c r="U23" s="67" t="s">
        <v>206</v>
      </c>
      <c r="V23" s="100"/>
      <c r="W23" s="67"/>
      <c r="X23" s="68"/>
      <c r="Y23" s="68"/>
      <c r="Z23" s="51"/>
      <c r="AA23" s="85"/>
      <c r="AB23" s="101" t="str">
        <f t="shared" si="4"/>
        <v>Disminución de requerimientos ciudadanos vencidos asignados al proceso/Alcaldía Local</v>
      </c>
      <c r="AC23" s="86" t="s">
        <v>219</v>
      </c>
      <c r="AD23" s="86" t="s">
        <v>219</v>
      </c>
      <c r="AE23" s="53" t="s">
        <v>219</v>
      </c>
      <c r="AF23" s="60" t="s">
        <v>233</v>
      </c>
      <c r="AG23" s="60" t="s">
        <v>224</v>
      </c>
      <c r="AH23" s="101" t="str">
        <f t="shared" si="5"/>
        <v>Disminución de requerimientos ciudadanos vencidos asignados al proceso/Alcaldía Local</v>
      </c>
      <c r="AI23" s="87">
        <f t="shared" si="13"/>
        <v>2</v>
      </c>
      <c r="AJ23" s="58"/>
      <c r="AK23" s="88">
        <f t="shared" si="0"/>
        <v>0</v>
      </c>
      <c r="AL23" s="51"/>
      <c r="AM23" s="100"/>
      <c r="AN23" s="101" t="str">
        <f t="shared" si="6"/>
        <v>Disminución de requerimientos ciudadanos vencidos asignados al proceso/Alcaldía Local</v>
      </c>
      <c r="AO23" s="101">
        <f t="shared" si="7"/>
        <v>0</v>
      </c>
      <c r="AP23" s="100"/>
      <c r="AQ23" s="53" t="e">
        <f t="shared" si="1"/>
        <v>#DIV/0!</v>
      </c>
      <c r="AR23" s="100"/>
      <c r="AS23" s="100"/>
      <c r="AT23" s="101" t="str">
        <f t="shared" si="8"/>
        <v>Disminución de requerimientos ciudadanos vencidos asignados al proceso/Alcaldía Local</v>
      </c>
      <c r="AU23" s="101">
        <f t="shared" si="9"/>
        <v>0</v>
      </c>
      <c r="AV23" s="54"/>
      <c r="AW23" s="53" t="e">
        <f t="shared" si="2"/>
        <v>#DIV/0!</v>
      </c>
      <c r="AX23" s="98"/>
      <c r="AY23" s="100"/>
      <c r="AZ23" s="101" t="str">
        <f t="shared" si="10"/>
        <v>Disminución de requerimientos ciudadanos vencidos asignados al proceso/Alcaldía Local</v>
      </c>
      <c r="BA23" s="101">
        <f t="shared" si="11"/>
        <v>0</v>
      </c>
      <c r="BB23" s="87"/>
      <c r="BC23" s="99" t="e">
        <f t="shared" si="3"/>
        <v>#DIV/0!</v>
      </c>
      <c r="BD23" s="98"/>
    </row>
    <row r="24" spans="1:56" ht="68.25" customHeight="1">
      <c r="A24" s="83">
        <v>11</v>
      </c>
      <c r="B24" s="156"/>
      <c r="C24" s="156"/>
      <c r="D24" s="157"/>
      <c r="E24" s="116" t="s">
        <v>169</v>
      </c>
      <c r="F24" s="117">
        <v>0.025</v>
      </c>
      <c r="G24" s="108" t="s">
        <v>141</v>
      </c>
      <c r="H24" s="108" t="s">
        <v>170</v>
      </c>
      <c r="I24" s="108" t="s">
        <v>171</v>
      </c>
      <c r="J24" s="108"/>
      <c r="K24" s="108" t="s">
        <v>44</v>
      </c>
      <c r="L24" s="108" t="s">
        <v>172</v>
      </c>
      <c r="M24" s="118">
        <v>0</v>
      </c>
      <c r="N24" s="118">
        <v>1</v>
      </c>
      <c r="O24" s="118">
        <v>1</v>
      </c>
      <c r="P24" s="118">
        <v>0</v>
      </c>
      <c r="Q24" s="118">
        <v>2</v>
      </c>
      <c r="R24" s="102" t="s">
        <v>51</v>
      </c>
      <c r="S24" s="102" t="s">
        <v>173</v>
      </c>
      <c r="T24" s="104"/>
      <c r="U24" s="67" t="s">
        <v>207</v>
      </c>
      <c r="V24" s="50"/>
      <c r="W24" s="50"/>
      <c r="X24" s="50"/>
      <c r="Y24" s="50"/>
      <c r="Z24" s="51"/>
      <c r="AA24" s="85"/>
      <c r="AB24" s="101" t="str">
        <f t="shared" si="4"/>
        <v>Buenas practicas y lecciones aprendidas identificadas por proceso o Alcaldía Local en la herramienta de gestión del conocimiento (AGORA)</v>
      </c>
      <c r="AC24" s="86" t="s">
        <v>219</v>
      </c>
      <c r="AD24" s="53" t="s">
        <v>219</v>
      </c>
      <c r="AE24" s="53" t="s">
        <v>219</v>
      </c>
      <c r="AF24" s="60" t="s">
        <v>220</v>
      </c>
      <c r="AG24" s="60"/>
      <c r="AH24" s="101" t="str">
        <f t="shared" si="5"/>
        <v>Buenas practicas y lecciones aprendidas identificadas por proceso o Alcaldía Local en la herramienta de gestión del conocimiento (AGORA)</v>
      </c>
      <c r="AI24" s="87">
        <f t="shared" si="13"/>
        <v>1</v>
      </c>
      <c r="AJ24" s="87"/>
      <c r="AK24" s="88">
        <f t="shared" si="0"/>
        <v>0</v>
      </c>
      <c r="AL24" s="50"/>
      <c r="AM24" s="60"/>
      <c r="AN24" s="101" t="str">
        <f t="shared" si="6"/>
        <v>Buenas practicas y lecciones aprendidas identificadas por proceso o Alcaldía Local en la herramienta de gestión del conocimiento (AGORA)</v>
      </c>
      <c r="AO24" s="101">
        <f t="shared" si="7"/>
        <v>1</v>
      </c>
      <c r="AP24" s="58"/>
      <c r="AQ24" s="53">
        <f t="shared" si="1"/>
        <v>0</v>
      </c>
      <c r="AR24" s="60"/>
      <c r="AS24" s="60"/>
      <c r="AT24" s="101" t="str">
        <f t="shared" si="8"/>
        <v>Buenas practicas y lecciones aprendidas identificadas por proceso o Alcaldía Local en la herramienta de gestión del conocimiento (AGORA)</v>
      </c>
      <c r="AU24" s="101">
        <f t="shared" si="9"/>
        <v>0</v>
      </c>
      <c r="AV24" s="90"/>
      <c r="AW24" s="53" t="e">
        <f t="shared" si="2"/>
        <v>#DIV/0!</v>
      </c>
      <c r="AX24" s="59"/>
      <c r="AY24" s="50"/>
      <c r="AZ24" s="101" t="str">
        <f t="shared" si="10"/>
        <v>Buenas practicas y lecciones aprendidas identificadas por proceso o Alcaldía Local en la herramienta de gestión del conocimiento (AGORA)</v>
      </c>
      <c r="BA24" s="101">
        <f t="shared" si="11"/>
        <v>2</v>
      </c>
      <c r="BB24" s="55"/>
      <c r="BC24" s="99">
        <f t="shared" si="3"/>
        <v>0</v>
      </c>
      <c r="BD24" s="59"/>
    </row>
    <row r="25" spans="1:56" ht="78.75" customHeight="1">
      <c r="A25" s="83">
        <v>12</v>
      </c>
      <c r="B25" s="156"/>
      <c r="C25" s="156"/>
      <c r="D25" s="158" t="s">
        <v>174</v>
      </c>
      <c r="E25" s="116" t="s">
        <v>175</v>
      </c>
      <c r="F25" s="117">
        <v>0.014</v>
      </c>
      <c r="G25" s="108" t="s">
        <v>141</v>
      </c>
      <c r="H25" s="108" t="s">
        <v>176</v>
      </c>
      <c r="I25" s="108" t="s">
        <v>177</v>
      </c>
      <c r="J25" s="108"/>
      <c r="K25" s="108" t="s">
        <v>44</v>
      </c>
      <c r="L25" s="108" t="s">
        <v>178</v>
      </c>
      <c r="M25" s="119"/>
      <c r="N25" s="117">
        <v>1</v>
      </c>
      <c r="O25" s="118"/>
      <c r="P25" s="117">
        <v>1</v>
      </c>
      <c r="Q25" s="117">
        <v>1</v>
      </c>
      <c r="R25" s="102" t="s">
        <v>51</v>
      </c>
      <c r="S25" s="102" t="s">
        <v>179</v>
      </c>
      <c r="T25" s="104"/>
      <c r="U25" s="67" t="s">
        <v>208</v>
      </c>
      <c r="V25" s="50"/>
      <c r="W25" s="50"/>
      <c r="X25" s="50"/>
      <c r="Y25" s="50"/>
      <c r="Z25" s="51"/>
      <c r="AA25" s="91"/>
      <c r="AB25" s="101" t="str">
        <f t="shared" si="4"/>
        <v>Porcentaje de depuración de las comunicaciones en el aplicatio de gestión documental</v>
      </c>
      <c r="AC25" s="55">
        <f t="shared" si="12"/>
        <v>0</v>
      </c>
      <c r="AD25" s="53" t="s">
        <v>219</v>
      </c>
      <c r="AE25" s="53" t="s">
        <v>219</v>
      </c>
      <c r="AF25" s="60" t="s">
        <v>220</v>
      </c>
      <c r="AG25" s="60"/>
      <c r="AH25" s="101" t="str">
        <f t="shared" si="5"/>
        <v>Porcentaje de depuración de las comunicaciones en el aplicatio de gestión documental</v>
      </c>
      <c r="AI25" s="55">
        <f t="shared" si="13"/>
        <v>1</v>
      </c>
      <c r="AJ25" s="87"/>
      <c r="AK25" s="88">
        <f t="shared" si="0"/>
        <v>0</v>
      </c>
      <c r="AL25" s="50"/>
      <c r="AM25" s="50"/>
      <c r="AN25" s="101" t="str">
        <f t="shared" si="6"/>
        <v>Porcentaje de depuración de las comunicaciones en el aplicatio de gestión documental</v>
      </c>
      <c r="AO25" s="55">
        <f t="shared" si="7"/>
        <v>0</v>
      </c>
      <c r="AP25" s="50"/>
      <c r="AQ25" s="53" t="e">
        <f t="shared" si="1"/>
        <v>#DIV/0!</v>
      </c>
      <c r="AR25" s="50"/>
      <c r="AS25" s="50"/>
      <c r="AT25" s="101" t="str">
        <f t="shared" si="8"/>
        <v>Porcentaje de depuración de las comunicaciones en el aplicatio de gestión documental</v>
      </c>
      <c r="AU25" s="55">
        <f t="shared" si="9"/>
        <v>1</v>
      </c>
      <c r="AV25" s="58"/>
      <c r="AW25" s="53">
        <f t="shared" si="2"/>
        <v>0</v>
      </c>
      <c r="AX25" s="59"/>
      <c r="AY25" s="50"/>
      <c r="AZ25" s="101" t="str">
        <f t="shared" si="10"/>
        <v>Porcentaje de depuración de las comunicaciones en el aplicatio de gestión documental</v>
      </c>
      <c r="BA25" s="55">
        <f t="shared" si="11"/>
        <v>1</v>
      </c>
      <c r="BB25" s="55"/>
      <c r="BC25" s="99">
        <f t="shared" si="3"/>
        <v>0</v>
      </c>
      <c r="BD25" s="59"/>
    </row>
    <row r="26" spans="1:56" ht="81.75" customHeight="1">
      <c r="A26" s="83">
        <v>13</v>
      </c>
      <c r="B26" s="156"/>
      <c r="C26" s="156"/>
      <c r="D26" s="159"/>
      <c r="E26" s="116" t="s">
        <v>180</v>
      </c>
      <c r="F26" s="117">
        <v>0.014</v>
      </c>
      <c r="G26" s="108" t="s">
        <v>141</v>
      </c>
      <c r="H26" s="108" t="s">
        <v>181</v>
      </c>
      <c r="I26" s="108" t="s">
        <v>182</v>
      </c>
      <c r="J26" s="108" t="s">
        <v>183</v>
      </c>
      <c r="K26" s="108" t="s">
        <v>45</v>
      </c>
      <c r="L26" s="108" t="s">
        <v>184</v>
      </c>
      <c r="M26" s="117">
        <v>1</v>
      </c>
      <c r="N26" s="117">
        <v>1</v>
      </c>
      <c r="O26" s="117">
        <v>1</v>
      </c>
      <c r="P26" s="117">
        <v>1</v>
      </c>
      <c r="Q26" s="117">
        <v>1</v>
      </c>
      <c r="R26" s="102" t="s">
        <v>51</v>
      </c>
      <c r="S26" s="102" t="s">
        <v>185</v>
      </c>
      <c r="T26" s="104"/>
      <c r="U26" s="67" t="s">
        <v>209</v>
      </c>
      <c r="V26" s="50"/>
      <c r="W26" s="50"/>
      <c r="X26" s="50"/>
      <c r="Y26" s="50"/>
      <c r="Z26" s="51"/>
      <c r="AA26" s="91"/>
      <c r="AB26" s="101" t="str">
        <f t="shared" si="4"/>
        <v>Cumplimiento en reportes de riesgos de manera oportuna</v>
      </c>
      <c r="AC26" s="55">
        <f t="shared" si="12"/>
        <v>1</v>
      </c>
      <c r="AD26" s="58">
        <v>0.75</v>
      </c>
      <c r="AE26" s="53">
        <v>0.75</v>
      </c>
      <c r="AF26" s="60" t="s">
        <v>225</v>
      </c>
      <c r="AG26" s="60" t="s">
        <v>226</v>
      </c>
      <c r="AH26" s="101" t="str">
        <f t="shared" si="5"/>
        <v>Cumplimiento en reportes de riesgos de manera oportuna</v>
      </c>
      <c r="AI26" s="55">
        <f t="shared" si="13"/>
        <v>1</v>
      </c>
      <c r="AJ26" s="58"/>
      <c r="AK26" s="88">
        <f t="shared" si="0"/>
        <v>0</v>
      </c>
      <c r="AL26" s="50"/>
      <c r="AM26" s="50"/>
      <c r="AN26" s="101" t="str">
        <f t="shared" si="6"/>
        <v>Cumplimiento en reportes de riesgos de manera oportuna</v>
      </c>
      <c r="AO26" s="55">
        <f t="shared" si="7"/>
        <v>1</v>
      </c>
      <c r="AP26" s="57"/>
      <c r="AQ26" s="53">
        <f t="shared" si="1"/>
        <v>0</v>
      </c>
      <c r="AR26" s="80"/>
      <c r="AS26" s="80"/>
      <c r="AT26" s="101" t="str">
        <f t="shared" si="8"/>
        <v>Cumplimiento en reportes de riesgos de manera oportuna</v>
      </c>
      <c r="AU26" s="55">
        <f t="shared" si="9"/>
        <v>1</v>
      </c>
      <c r="AV26" s="57"/>
      <c r="AW26" s="53">
        <f t="shared" si="2"/>
        <v>0</v>
      </c>
      <c r="AX26" s="61"/>
      <c r="AY26" s="50"/>
      <c r="AZ26" s="101" t="str">
        <f t="shared" si="10"/>
        <v>Cumplimiento en reportes de riesgos de manera oportuna</v>
      </c>
      <c r="BA26" s="55">
        <f t="shared" si="11"/>
        <v>1</v>
      </c>
      <c r="BB26" s="55"/>
      <c r="BC26" s="99">
        <f t="shared" si="3"/>
        <v>0</v>
      </c>
      <c r="BD26" s="61"/>
    </row>
    <row r="27" spans="1:56" ht="94.5" customHeight="1">
      <c r="A27" s="83">
        <v>14</v>
      </c>
      <c r="B27" s="156"/>
      <c r="C27" s="156"/>
      <c r="D27" s="159"/>
      <c r="E27" s="116" t="s">
        <v>186</v>
      </c>
      <c r="F27" s="117">
        <v>0.014</v>
      </c>
      <c r="G27" s="108" t="s">
        <v>141</v>
      </c>
      <c r="H27" s="108" t="s">
        <v>187</v>
      </c>
      <c r="I27" s="108" t="s">
        <v>188</v>
      </c>
      <c r="J27" s="108" t="s">
        <v>183</v>
      </c>
      <c r="K27" s="108" t="s">
        <v>45</v>
      </c>
      <c r="L27" s="108" t="s">
        <v>189</v>
      </c>
      <c r="M27" s="117">
        <v>1</v>
      </c>
      <c r="N27" s="117">
        <v>1</v>
      </c>
      <c r="O27" s="117">
        <v>1</v>
      </c>
      <c r="P27" s="117">
        <v>1</v>
      </c>
      <c r="Q27" s="117">
        <v>1</v>
      </c>
      <c r="R27" s="102" t="s">
        <v>51</v>
      </c>
      <c r="S27" s="102" t="s">
        <v>190</v>
      </c>
      <c r="T27" s="104"/>
      <c r="U27" s="67" t="s">
        <v>210</v>
      </c>
      <c r="V27" s="50"/>
      <c r="W27" s="50"/>
      <c r="X27" s="50"/>
      <c r="Y27" s="50"/>
      <c r="Z27" s="51"/>
      <c r="AA27" s="91"/>
      <c r="AB27" s="101" t="str">
        <f t="shared" si="4"/>
        <v>Cumplimiento del plan de actualización de los procesos en el marco del Sistema de Gestión</v>
      </c>
      <c r="AC27" s="55">
        <f t="shared" si="12"/>
        <v>1</v>
      </c>
      <c r="AD27" s="58">
        <v>0.9</v>
      </c>
      <c r="AE27" s="53">
        <v>0.9</v>
      </c>
      <c r="AF27" s="113" t="s">
        <v>227</v>
      </c>
      <c r="AG27" s="50" t="s">
        <v>228</v>
      </c>
      <c r="AH27" s="101" t="str">
        <f t="shared" si="5"/>
        <v>Cumplimiento del plan de actualización de los procesos en el marco del Sistema de Gestión</v>
      </c>
      <c r="AI27" s="55">
        <f t="shared" si="13"/>
        <v>1</v>
      </c>
      <c r="AJ27" s="58"/>
      <c r="AK27" s="88">
        <f t="shared" si="0"/>
        <v>0</v>
      </c>
      <c r="AL27" s="50"/>
      <c r="AM27" s="50"/>
      <c r="AN27" s="101" t="str">
        <f t="shared" si="6"/>
        <v>Cumplimiento del plan de actualización de los procesos en el marco del Sistema de Gestión</v>
      </c>
      <c r="AO27" s="55">
        <f t="shared" si="7"/>
        <v>1</v>
      </c>
      <c r="AP27" s="62"/>
      <c r="AQ27" s="53">
        <f t="shared" si="1"/>
        <v>0</v>
      </c>
      <c r="AR27" s="80"/>
      <c r="AS27" s="80"/>
      <c r="AT27" s="101" t="str">
        <f t="shared" si="8"/>
        <v>Cumplimiento del plan de actualización de los procesos en el marco del Sistema de Gestión</v>
      </c>
      <c r="AU27" s="55">
        <f t="shared" si="9"/>
        <v>1</v>
      </c>
      <c r="AV27" s="62"/>
      <c r="AW27" s="53">
        <f t="shared" si="2"/>
        <v>0</v>
      </c>
      <c r="AX27" s="80"/>
      <c r="AY27" s="50"/>
      <c r="AZ27" s="101" t="str">
        <f t="shared" si="10"/>
        <v>Cumplimiento del plan de actualización de los procesos en el marco del Sistema de Gestión</v>
      </c>
      <c r="BA27" s="55">
        <f t="shared" si="11"/>
        <v>1</v>
      </c>
      <c r="BB27" s="55"/>
      <c r="BC27" s="99">
        <f t="shared" si="3"/>
        <v>0</v>
      </c>
      <c r="BD27" s="61"/>
    </row>
    <row r="28" spans="1:56" ht="118.5" customHeight="1">
      <c r="A28" s="83">
        <v>15</v>
      </c>
      <c r="B28" s="156"/>
      <c r="C28" s="156"/>
      <c r="D28" s="159"/>
      <c r="E28" s="116" t="s">
        <v>191</v>
      </c>
      <c r="F28" s="117">
        <v>0.014</v>
      </c>
      <c r="G28" s="108" t="s">
        <v>141</v>
      </c>
      <c r="H28" s="108" t="s">
        <v>192</v>
      </c>
      <c r="I28" s="108" t="s">
        <v>193</v>
      </c>
      <c r="J28" s="108" t="s">
        <v>183</v>
      </c>
      <c r="K28" s="108" t="s">
        <v>45</v>
      </c>
      <c r="L28" s="108" t="s">
        <v>189</v>
      </c>
      <c r="M28" s="117">
        <v>1</v>
      </c>
      <c r="N28" s="117">
        <v>1</v>
      </c>
      <c r="O28" s="117">
        <v>1</v>
      </c>
      <c r="P28" s="117">
        <v>1</v>
      </c>
      <c r="Q28" s="117">
        <v>1</v>
      </c>
      <c r="R28" s="102" t="s">
        <v>51</v>
      </c>
      <c r="S28" s="102" t="s">
        <v>190</v>
      </c>
      <c r="T28" s="104"/>
      <c r="U28" s="67" t="s">
        <v>211</v>
      </c>
      <c r="V28" s="50"/>
      <c r="W28" s="50"/>
      <c r="X28" s="50"/>
      <c r="Y28" s="50"/>
      <c r="Z28" s="51"/>
      <c r="AA28" s="91"/>
      <c r="AB28" s="101" t="str">
        <f t="shared" si="4"/>
        <v>Acciones correctivas documentadas y vigentes</v>
      </c>
      <c r="AC28" s="55">
        <f t="shared" si="12"/>
        <v>1</v>
      </c>
      <c r="AD28" s="58">
        <v>0.99</v>
      </c>
      <c r="AE28" s="53">
        <v>0.99</v>
      </c>
      <c r="AF28" s="60" t="s">
        <v>229</v>
      </c>
      <c r="AG28" s="60" t="s">
        <v>231</v>
      </c>
      <c r="AH28" s="101" t="str">
        <f t="shared" si="5"/>
        <v>Acciones correctivas documentadas y vigentes</v>
      </c>
      <c r="AI28" s="55">
        <f t="shared" si="13"/>
        <v>1</v>
      </c>
      <c r="AJ28" s="58"/>
      <c r="AK28" s="88">
        <f t="shared" si="0"/>
        <v>0</v>
      </c>
      <c r="AL28" s="50"/>
      <c r="AM28" s="50"/>
      <c r="AN28" s="101" t="str">
        <f t="shared" si="6"/>
        <v>Acciones correctivas documentadas y vigentes</v>
      </c>
      <c r="AO28" s="55">
        <f t="shared" si="7"/>
        <v>1</v>
      </c>
      <c r="AP28" s="62"/>
      <c r="AQ28" s="53">
        <f t="shared" si="1"/>
        <v>0</v>
      </c>
      <c r="AR28" s="80"/>
      <c r="AS28" s="80"/>
      <c r="AT28" s="101" t="str">
        <f t="shared" si="8"/>
        <v>Acciones correctivas documentadas y vigentes</v>
      </c>
      <c r="AU28" s="55">
        <f t="shared" si="9"/>
        <v>1</v>
      </c>
      <c r="AV28" s="62"/>
      <c r="AW28" s="53">
        <f t="shared" si="2"/>
        <v>0</v>
      </c>
      <c r="AX28" s="80"/>
      <c r="AY28" s="50"/>
      <c r="AZ28" s="101" t="str">
        <f t="shared" si="10"/>
        <v>Acciones correctivas documentadas y vigentes</v>
      </c>
      <c r="BA28" s="55">
        <f t="shared" si="11"/>
        <v>1</v>
      </c>
      <c r="BB28" s="55"/>
      <c r="BC28" s="99">
        <f t="shared" si="3"/>
        <v>0</v>
      </c>
      <c r="BD28" s="61"/>
    </row>
    <row r="29" spans="1:56" ht="163.5" customHeight="1" thickBot="1">
      <c r="A29" s="83">
        <v>16</v>
      </c>
      <c r="B29" s="156"/>
      <c r="C29" s="156"/>
      <c r="D29" s="160"/>
      <c r="E29" s="120" t="s">
        <v>194</v>
      </c>
      <c r="F29" s="121">
        <v>0.014</v>
      </c>
      <c r="G29" s="122" t="s">
        <v>141</v>
      </c>
      <c r="H29" s="122" t="s">
        <v>195</v>
      </c>
      <c r="I29" s="122" t="s">
        <v>196</v>
      </c>
      <c r="J29" s="122"/>
      <c r="K29" s="122" t="s">
        <v>45</v>
      </c>
      <c r="L29" s="122" t="s">
        <v>197</v>
      </c>
      <c r="M29" s="121">
        <v>1</v>
      </c>
      <c r="N29" s="121">
        <v>1</v>
      </c>
      <c r="O29" s="121">
        <v>1</v>
      </c>
      <c r="P29" s="121">
        <v>1</v>
      </c>
      <c r="Q29" s="121">
        <v>1</v>
      </c>
      <c r="R29" s="102" t="s">
        <v>51</v>
      </c>
      <c r="S29" s="102"/>
      <c r="T29" s="105"/>
      <c r="U29" s="67" t="s">
        <v>212</v>
      </c>
      <c r="V29" s="50"/>
      <c r="W29" s="50"/>
      <c r="X29" s="50"/>
      <c r="Y29" s="50"/>
      <c r="Z29" s="51"/>
      <c r="AA29" s="91"/>
      <c r="AB29" s="101" t="str">
        <f t="shared" si="4"/>
        <v>Información publicada según lineamientos de la ley de transparencia 1712 de 2014</v>
      </c>
      <c r="AC29" s="55">
        <f t="shared" si="12"/>
        <v>1</v>
      </c>
      <c r="AD29" s="58">
        <v>0.5</v>
      </c>
      <c r="AE29" s="53">
        <v>0.5</v>
      </c>
      <c r="AF29" s="60" t="s">
        <v>230</v>
      </c>
      <c r="AG29" s="115" t="s">
        <v>232</v>
      </c>
      <c r="AH29" s="101" t="str">
        <f t="shared" si="5"/>
        <v>Información publicada según lineamientos de la ley de transparencia 1712 de 2014</v>
      </c>
      <c r="AI29" s="55">
        <f t="shared" si="13"/>
        <v>1</v>
      </c>
      <c r="AJ29" s="58"/>
      <c r="AK29" s="88">
        <f t="shared" si="0"/>
        <v>0</v>
      </c>
      <c r="AL29" s="92"/>
      <c r="AM29" s="50"/>
      <c r="AN29" s="101" t="str">
        <f t="shared" si="6"/>
        <v>Información publicada según lineamientos de la ley de transparencia 1712 de 2014</v>
      </c>
      <c r="AO29" s="55">
        <f t="shared" si="7"/>
        <v>1</v>
      </c>
      <c r="AP29" s="62"/>
      <c r="AQ29" s="53">
        <f t="shared" si="1"/>
        <v>0</v>
      </c>
      <c r="AR29" s="80"/>
      <c r="AS29" s="80"/>
      <c r="AT29" s="101" t="str">
        <f t="shared" si="8"/>
        <v>Información publicada según lineamientos de la ley de transparencia 1712 de 2014</v>
      </c>
      <c r="AU29" s="55">
        <f t="shared" si="9"/>
        <v>1</v>
      </c>
      <c r="AV29" s="62"/>
      <c r="AW29" s="53">
        <f t="shared" si="2"/>
        <v>0</v>
      </c>
      <c r="AX29" s="80"/>
      <c r="AY29" s="50"/>
      <c r="AZ29" s="101" t="str">
        <f t="shared" si="10"/>
        <v>Información publicada según lineamientos de la ley de transparencia 1712 de 2014</v>
      </c>
      <c r="BA29" s="55">
        <f t="shared" si="11"/>
        <v>1</v>
      </c>
      <c r="BB29" s="55"/>
      <c r="BC29" s="99">
        <f t="shared" si="3"/>
        <v>0</v>
      </c>
      <c r="BD29" s="61"/>
    </row>
    <row r="30" spans="1:56" ht="95.25" customHeight="1">
      <c r="A30" s="83"/>
      <c r="B30" s="165" t="s">
        <v>84</v>
      </c>
      <c r="C30" s="165"/>
      <c r="D30" s="165"/>
      <c r="E30" s="165"/>
      <c r="F30" s="93">
        <f>SUM(F14:F29)</f>
        <v>1</v>
      </c>
      <c r="G30" s="163"/>
      <c r="H30" s="163"/>
      <c r="I30" s="163"/>
      <c r="J30" s="163"/>
      <c r="K30" s="163"/>
      <c r="L30" s="163"/>
      <c r="M30" s="163"/>
      <c r="N30" s="163"/>
      <c r="O30" s="163"/>
      <c r="P30" s="163"/>
      <c r="Q30" s="163"/>
      <c r="R30" s="163"/>
      <c r="S30" s="163"/>
      <c r="T30" s="163"/>
      <c r="U30" s="163"/>
      <c r="V30" s="163"/>
      <c r="W30" s="163"/>
      <c r="X30" s="163"/>
      <c r="Y30" s="163"/>
      <c r="Z30" s="163"/>
      <c r="AA30" s="163"/>
      <c r="AB30" s="136" t="s">
        <v>86</v>
      </c>
      <c r="AC30" s="136"/>
      <c r="AD30" s="136"/>
      <c r="AE30" s="53">
        <f>AVERAGE(AE14:AE29)</f>
        <v>0.8342857142857144</v>
      </c>
      <c r="AF30" s="163"/>
      <c r="AG30" s="163"/>
      <c r="AH30" s="154" t="s">
        <v>87</v>
      </c>
      <c r="AI30" s="154"/>
      <c r="AJ30" s="154"/>
      <c r="AK30" s="53" t="e">
        <f>AVERAGE(AK14:AK29)</f>
        <v>#VALUE!</v>
      </c>
      <c r="AL30" s="163"/>
      <c r="AM30" s="163"/>
      <c r="AN30" s="136" t="s">
        <v>88</v>
      </c>
      <c r="AO30" s="136"/>
      <c r="AP30" s="136"/>
      <c r="AQ30" s="53" t="e">
        <f>AVERAGE(AQ14:AQ29)</f>
        <v>#VALUE!</v>
      </c>
      <c r="AR30" s="164"/>
      <c r="AS30" s="164"/>
      <c r="AT30" s="168" t="s">
        <v>89</v>
      </c>
      <c r="AU30" s="168"/>
      <c r="AV30" s="168"/>
      <c r="AW30" s="53" t="e">
        <f>AVERAGE(AW14:AW29)</f>
        <v>#VALUE!</v>
      </c>
      <c r="AX30" s="80"/>
      <c r="AY30" s="169" t="s">
        <v>198</v>
      </c>
      <c r="AZ30" s="169"/>
      <c r="BA30" s="169"/>
      <c r="BB30" s="94" t="e">
        <f>AVERAGE(BC14:BC29)</f>
        <v>#DIV/0!</v>
      </c>
      <c r="BC30" s="171"/>
      <c r="BD30" s="171"/>
    </row>
    <row r="31" spans="1:56" ht="14.25">
      <c r="A31" s="47"/>
      <c r="B31" s="63"/>
      <c r="C31" s="63"/>
      <c r="D31" s="63"/>
      <c r="E31" s="63"/>
      <c r="F31" s="63"/>
      <c r="G31" s="63"/>
      <c r="H31" s="63"/>
      <c r="I31" s="37"/>
      <c r="J31" s="37"/>
      <c r="K31" s="37"/>
      <c r="L31" s="37"/>
      <c r="M31" s="37"/>
      <c r="N31" s="37"/>
      <c r="O31" s="37"/>
      <c r="P31" s="37"/>
      <c r="Q31" s="37"/>
      <c r="R31" s="37"/>
      <c r="S31" s="37"/>
      <c r="T31" s="37"/>
      <c r="U31" s="37"/>
      <c r="V31" s="37"/>
      <c r="W31" s="37"/>
      <c r="X31" s="37"/>
      <c r="Y31" s="37"/>
      <c r="Z31" s="37"/>
      <c r="AA31" s="37"/>
      <c r="AB31" s="135"/>
      <c r="AC31" s="135"/>
      <c r="AD31" s="135"/>
      <c r="AE31" s="64"/>
      <c r="AF31" s="65"/>
      <c r="AG31" s="65"/>
      <c r="AH31" s="135"/>
      <c r="AI31" s="135"/>
      <c r="AJ31" s="135"/>
      <c r="AK31" s="64"/>
      <c r="AL31" s="65"/>
      <c r="AM31" s="65"/>
      <c r="AN31" s="135"/>
      <c r="AO31" s="135"/>
      <c r="AP31" s="135"/>
      <c r="AQ31" s="64"/>
      <c r="AR31" s="65"/>
      <c r="AS31" s="65"/>
      <c r="AT31" s="135"/>
      <c r="AU31" s="135"/>
      <c r="AV31" s="135"/>
      <c r="AW31" s="64"/>
      <c r="AX31" s="65"/>
      <c r="AY31" s="65"/>
      <c r="AZ31" s="135"/>
      <c r="BA31" s="135"/>
      <c r="BB31" s="135"/>
      <c r="BC31" s="64"/>
      <c r="BD31" s="37"/>
    </row>
    <row r="32" spans="1:56" ht="14.25">
      <c r="A32" s="47"/>
      <c r="B32" s="63"/>
      <c r="C32" s="63"/>
      <c r="D32" s="63"/>
      <c r="E32" s="63"/>
      <c r="F32" s="63"/>
      <c r="G32" s="63"/>
      <c r="H32" s="63"/>
      <c r="I32" s="37"/>
      <c r="J32" s="37"/>
      <c r="K32" s="37"/>
      <c r="L32" s="37"/>
      <c r="M32" s="37"/>
      <c r="N32" s="37"/>
      <c r="O32" s="37"/>
      <c r="P32" s="37"/>
      <c r="Q32" s="37"/>
      <c r="R32" s="37"/>
      <c r="S32" s="37"/>
      <c r="T32" s="37"/>
      <c r="U32" s="37"/>
      <c r="V32" s="37"/>
      <c r="W32" s="37"/>
      <c r="X32" s="37"/>
      <c r="Y32" s="37"/>
      <c r="Z32" s="37"/>
      <c r="AA32" s="37"/>
      <c r="AB32" s="66"/>
      <c r="AC32" s="66"/>
      <c r="AD32" s="66"/>
      <c r="AE32" s="64"/>
      <c r="AF32" s="65"/>
      <c r="AG32" s="65"/>
      <c r="AH32" s="66"/>
      <c r="AI32" s="66"/>
      <c r="AJ32" s="66"/>
      <c r="AK32" s="64"/>
      <c r="AL32" s="65"/>
      <c r="AM32" s="65"/>
      <c r="AN32" s="66"/>
      <c r="AO32" s="66"/>
      <c r="AP32" s="66"/>
      <c r="AQ32" s="64"/>
      <c r="AR32" s="65"/>
      <c r="AS32" s="65"/>
      <c r="AT32" s="66"/>
      <c r="AU32" s="66"/>
      <c r="AV32" s="66"/>
      <c r="AW32" s="64"/>
      <c r="AX32" s="65"/>
      <c r="AY32" s="65"/>
      <c r="AZ32" s="66"/>
      <c r="BA32" s="66"/>
      <c r="BB32" s="66"/>
      <c r="BC32" s="64"/>
      <c r="BD32" s="37"/>
    </row>
  </sheetData>
  <sheetProtection password="D127" sheet="1"/>
  <mergeCells count="85">
    <mergeCell ref="B14:B17"/>
    <mergeCell ref="AT8:AY8"/>
    <mergeCell ref="AT11:AV11"/>
    <mergeCell ref="AH10:AM10"/>
    <mergeCell ref="AK11:AK12"/>
    <mergeCell ref="AG11:AG12"/>
    <mergeCell ref="AH11:AJ11"/>
    <mergeCell ref="D14:D15"/>
    <mergeCell ref="AZ31:BB31"/>
    <mergeCell ref="AW11:AW12"/>
    <mergeCell ref="AZ9:BD9"/>
    <mergeCell ref="AN10:AS10"/>
    <mergeCell ref="AT10:AY10"/>
    <mergeCell ref="BC30:BD30"/>
    <mergeCell ref="AN31:AP31"/>
    <mergeCell ref="AS11:AS12"/>
    <mergeCell ref="AT9:AY9"/>
    <mergeCell ref="AT31:AV31"/>
    <mergeCell ref="AZ10:BD10"/>
    <mergeCell ref="BD11:BD12"/>
    <mergeCell ref="AN30:AP30"/>
    <mergeCell ref="AT30:AV30"/>
    <mergeCell ref="AY30:BA30"/>
    <mergeCell ref="AZ11:BB11"/>
    <mergeCell ref="AN11:AP11"/>
    <mergeCell ref="G30:AA30"/>
    <mergeCell ref="AF30:AG30"/>
    <mergeCell ref="AL30:AM30"/>
    <mergeCell ref="AR30:AS30"/>
    <mergeCell ref="B30:E30"/>
    <mergeCell ref="A5:B5"/>
    <mergeCell ref="A9:D10"/>
    <mergeCell ref="AN7:AS7"/>
    <mergeCell ref="C14:C15"/>
    <mergeCell ref="C16:C17"/>
    <mergeCell ref="E3:J3"/>
    <mergeCell ref="G4:J4"/>
    <mergeCell ref="AH30:AJ30"/>
    <mergeCell ref="B18:B29"/>
    <mergeCell ref="C18:C29"/>
    <mergeCell ref="D18:D24"/>
    <mergeCell ref="D25:D29"/>
    <mergeCell ref="C4:D4"/>
    <mergeCell ref="C5:D5"/>
    <mergeCell ref="G5:J5"/>
    <mergeCell ref="AB31:AD31"/>
    <mergeCell ref="A6:B6"/>
    <mergeCell ref="A7:B7"/>
    <mergeCell ref="G6:J6"/>
    <mergeCell ref="G7:J7"/>
    <mergeCell ref="A1:AA1"/>
    <mergeCell ref="A2:AA2"/>
    <mergeCell ref="E9:AA10"/>
    <mergeCell ref="A3:B3"/>
    <mergeCell ref="A4:B4"/>
    <mergeCell ref="AH31:AJ31"/>
    <mergeCell ref="AM11:AM12"/>
    <mergeCell ref="AB30:AD30"/>
    <mergeCell ref="AL11:AL12"/>
    <mergeCell ref="AB7:AG7"/>
    <mergeCell ref="AE11:AE12"/>
    <mergeCell ref="AF11:AF12"/>
    <mergeCell ref="AB9:AG9"/>
    <mergeCell ref="AB10:AG10"/>
    <mergeCell ref="AB8:AG8"/>
    <mergeCell ref="AZ7:BD7"/>
    <mergeCell ref="BC11:BC12"/>
    <mergeCell ref="AQ11:AQ12"/>
    <mergeCell ref="AR11:AR12"/>
    <mergeCell ref="Y12:Z12"/>
    <mergeCell ref="AY11:AY12"/>
    <mergeCell ref="AX11:AX12"/>
    <mergeCell ref="AZ8:BD8"/>
    <mergeCell ref="AH9:AM9"/>
    <mergeCell ref="AN9:AS9"/>
    <mergeCell ref="AT7:AY7"/>
    <mergeCell ref="AH7:AM7"/>
    <mergeCell ref="AH8:AM8"/>
    <mergeCell ref="AN8:AS8"/>
    <mergeCell ref="C3:D3"/>
    <mergeCell ref="W11:AA11"/>
    <mergeCell ref="AB11:AD11"/>
    <mergeCell ref="E11:T11"/>
    <mergeCell ref="C6:D6"/>
    <mergeCell ref="C7:D7"/>
  </mergeCells>
  <conditionalFormatting sqref="BB30 AK30 AQ14:AQ30 AW14:AW30 BC14:BC30 AE14:AE16 AE18 AE20:AE24 AE26:AE30">
    <cfRule type="containsText" priority="285" dxfId="0" operator="containsText" text="N/A">
      <formula>NOT(ISERROR(SEARCH("N/A",AE14)))</formula>
    </cfRule>
    <cfRule type="cellIs" priority="286" dxfId="2" operator="between">
      <formula>'PLAN GESTION POR PROCESO'!#REF!</formula>
      <formula>'PLAN GESTION POR PROCESO'!#REF!</formula>
    </cfRule>
    <cfRule type="cellIs" priority="287" dxfId="1" operator="between">
      <formula>'PLAN GESTION POR PROCESO'!#REF!</formula>
      <formula>'PLAN GESTION POR PROCESO'!#REF!</formula>
    </cfRule>
    <cfRule type="cellIs" priority="288" dxfId="43" operator="between">
      <formula>'PLAN GESTION POR PROCESO'!#REF!</formula>
      <formula>'PLAN GESTION POR PROCESO'!#REF!</formula>
    </cfRule>
  </conditionalFormatting>
  <conditionalFormatting sqref="AE30">
    <cfRule type="colorScale" priority="76" dxfId="44">
      <colorScale>
        <cfvo type="min" val="0"/>
        <cfvo type="percentile" val="50"/>
        <cfvo type="max"/>
        <color rgb="FFF8696B"/>
        <color rgb="FFFFEB84"/>
        <color rgb="FF63BE7B"/>
      </colorScale>
    </cfRule>
  </conditionalFormatting>
  <conditionalFormatting sqref="AK30">
    <cfRule type="colorScale" priority="75" dxfId="44">
      <colorScale>
        <cfvo type="min" val="0"/>
        <cfvo type="percentile" val="50"/>
        <cfvo type="max"/>
        <color rgb="FFF8696B"/>
        <color rgb="FFFFEB84"/>
        <color rgb="FF63BE7B"/>
      </colorScale>
    </cfRule>
  </conditionalFormatting>
  <conditionalFormatting sqref="AQ30">
    <cfRule type="colorScale" priority="74" dxfId="44">
      <colorScale>
        <cfvo type="min" val="0"/>
        <cfvo type="percentile" val="50"/>
        <cfvo type="max"/>
        <color rgb="FFF8696B"/>
        <color rgb="FFFFEB84"/>
        <color rgb="FF63BE7B"/>
      </colorScale>
    </cfRule>
  </conditionalFormatting>
  <conditionalFormatting sqref="AW30">
    <cfRule type="colorScale" priority="73" dxfId="44">
      <colorScale>
        <cfvo type="min" val="0"/>
        <cfvo type="percentile" val="50"/>
        <cfvo type="max"/>
        <color rgb="FFF8696B"/>
        <color rgb="FFFFEB84"/>
        <color rgb="FF63BE7B"/>
      </colorScale>
    </cfRule>
  </conditionalFormatting>
  <conditionalFormatting sqref="BB30">
    <cfRule type="colorScale" priority="68" dxfId="44">
      <colorScale>
        <cfvo type="min" val="0"/>
        <cfvo type="percentile" val="50"/>
        <cfvo type="max"/>
        <color rgb="FFF8696B"/>
        <color rgb="FFFFEB84"/>
        <color rgb="FF63BE7B"/>
      </colorScale>
    </cfRule>
  </conditionalFormatting>
  <conditionalFormatting sqref="BB14:BB26">
    <cfRule type="colorScale" priority="65" dxfId="44">
      <colorScale>
        <cfvo type="min" val="0"/>
        <cfvo type="percentile" val="50"/>
        <cfvo type="max"/>
        <color rgb="FF63BE7B"/>
        <color rgb="FFFFEB84"/>
        <color rgb="FFF8696B"/>
      </colorScale>
    </cfRule>
  </conditionalFormatting>
  <conditionalFormatting sqref="AE14:AE16 AE18 AE20:AE24 AE26:AE29">
    <cfRule type="containsText" priority="61" dxfId="0" operator="containsText" text="N/A">
      <formula>NOT(ISERROR(SEARCH("N/A",AE14)))</formula>
    </cfRule>
  </conditionalFormatting>
  <conditionalFormatting sqref="AD14:AD18 AD20:AD24">
    <cfRule type="containsText" priority="57" dxfId="0" operator="containsText" text="N/A">
      <formula>NOT(ISERROR(SEARCH("N/A",AD14)))</formula>
    </cfRule>
    <cfRule type="cellIs" priority="58" dxfId="2" operator="between">
      <formula>'PLAN GESTION POR PROCESO'!#REF!</formula>
      <formula>'PLAN GESTION POR PROCESO'!#REF!</formula>
    </cfRule>
    <cfRule type="cellIs" priority="59" dxfId="1" operator="between">
      <formula>'PLAN GESTION POR PROCESO'!#REF!</formula>
      <formula>'PLAN GESTION POR PROCESO'!#REF!</formula>
    </cfRule>
    <cfRule type="cellIs" priority="60" dxfId="43" operator="between">
      <formula>'PLAN GESTION POR PROCESO'!#REF!</formula>
      <formula>'PLAN GESTION POR PROCESO'!#REF!</formula>
    </cfRule>
  </conditionalFormatting>
  <conditionalFormatting sqref="AD14:AD18 AD20:AD24">
    <cfRule type="containsText" priority="53" dxfId="0" operator="containsText" text="N/A">
      <formula>NOT(ISERROR(SEARCH("N/A",AD14)))</formula>
    </cfRule>
  </conditionalFormatting>
  <conditionalFormatting sqref="BB14:BB30">
    <cfRule type="colorScale" priority="321" dxfId="44">
      <colorScale>
        <cfvo type="min" val="0"/>
        <cfvo type="percentile" val="50"/>
        <cfvo type="max"/>
        <color rgb="FF63BE7B"/>
        <color rgb="FFFFEB84"/>
        <color rgb="FFF8696B"/>
      </colorScale>
    </cfRule>
  </conditionalFormatting>
  <conditionalFormatting sqref="AK16">
    <cfRule type="containsText" priority="45" dxfId="0" operator="containsText" text="N/A">
      <formula>NOT(ISERROR(SEARCH("N/A",AK16)))</formula>
    </cfRule>
    <cfRule type="cellIs" priority="46" dxfId="2" operator="between">
      <formula>'PLAN GESTION POR PROCESO'!#REF!</formula>
      <formula>'PLAN GESTION POR PROCESO'!#REF!</formula>
    </cfRule>
    <cfRule type="cellIs" priority="47" dxfId="1" operator="between">
      <formula>'PLAN GESTION POR PROCESO'!#REF!</formula>
      <formula>'PLAN GESTION POR PROCESO'!#REF!</formula>
    </cfRule>
    <cfRule type="cellIs" priority="48" dxfId="43" operator="between">
      <formula>'PLAN GESTION POR PROCESO'!#REF!</formula>
      <formula>'PLAN GESTION POR PROCESO'!#REF!</formula>
    </cfRule>
  </conditionalFormatting>
  <conditionalFormatting sqref="AK16">
    <cfRule type="containsText" priority="44" dxfId="0" operator="containsText" text="N/A">
      <formula>NOT(ISERROR(SEARCH("N/A",AK16)))</formula>
    </cfRule>
  </conditionalFormatting>
  <conditionalFormatting sqref="AK17">
    <cfRule type="containsText" priority="40" dxfId="0" operator="containsText" text="N/A">
      <formula>NOT(ISERROR(SEARCH("N/A",AK17)))</formula>
    </cfRule>
    <cfRule type="cellIs" priority="41" dxfId="2" operator="between">
      <formula>'PLAN GESTION POR PROCESO'!#REF!</formula>
      <formula>'PLAN GESTION POR PROCESO'!#REF!</formula>
    </cfRule>
    <cfRule type="cellIs" priority="42" dxfId="1" operator="between">
      <formula>'PLAN GESTION POR PROCESO'!#REF!</formula>
      <formula>'PLAN GESTION POR PROCESO'!#REF!</formula>
    </cfRule>
    <cfRule type="cellIs" priority="43" dxfId="43" operator="between">
      <formula>'PLAN GESTION POR PROCESO'!#REF!</formula>
      <formula>'PLAN GESTION POR PROCESO'!#REF!</formula>
    </cfRule>
  </conditionalFormatting>
  <conditionalFormatting sqref="AE17">
    <cfRule type="containsText" priority="32" dxfId="0" operator="containsText" text="N/A">
      <formula>NOT(ISERROR(SEARCH("N/A",AE17)))</formula>
    </cfRule>
    <cfRule type="cellIs" priority="33" dxfId="2" operator="between">
      <formula>'PLAN GESTION POR PROCESO'!#REF!</formula>
      <formula>'PLAN GESTION POR PROCESO'!#REF!</formula>
    </cfRule>
    <cfRule type="cellIs" priority="34" dxfId="1" operator="between">
      <formula>'PLAN GESTION POR PROCESO'!#REF!</formula>
      <formula>'PLAN GESTION POR PROCESO'!#REF!</formula>
    </cfRule>
    <cfRule type="cellIs" priority="35" dxfId="43" operator="between">
      <formula>'PLAN GESTION POR PROCESO'!#REF!</formula>
      <formula>'PLAN GESTION POR PROCESO'!#REF!</formula>
    </cfRule>
  </conditionalFormatting>
  <conditionalFormatting sqref="AE17">
    <cfRule type="containsText" priority="31" dxfId="0" operator="containsText" text="N/A">
      <formula>NOT(ISERROR(SEARCH("N/A",AE17)))</formula>
    </cfRule>
  </conditionalFormatting>
  <conditionalFormatting sqref="AE19">
    <cfRule type="containsText" priority="27" dxfId="0" operator="containsText" text="N/A">
      <formula>NOT(ISERROR(SEARCH("N/A",AE19)))</formula>
    </cfRule>
    <cfRule type="cellIs" priority="28" dxfId="2" operator="between">
      <formula>'PLAN GESTION POR PROCESO'!#REF!</formula>
      <formula>'PLAN GESTION POR PROCESO'!#REF!</formula>
    </cfRule>
    <cfRule type="cellIs" priority="29" dxfId="1" operator="between">
      <formula>'PLAN GESTION POR PROCESO'!#REF!</formula>
      <formula>'PLAN GESTION POR PROCESO'!#REF!</formula>
    </cfRule>
    <cfRule type="cellIs" priority="30" dxfId="43" operator="between">
      <formula>'PLAN GESTION POR PROCESO'!#REF!</formula>
      <formula>'PLAN GESTION POR PROCESO'!#REF!</formula>
    </cfRule>
  </conditionalFormatting>
  <conditionalFormatting sqref="AE19">
    <cfRule type="containsText" priority="26" dxfId="0" operator="containsText" text="N/A">
      <formula>NOT(ISERROR(SEARCH("N/A",AE19)))</formula>
    </cfRule>
  </conditionalFormatting>
  <conditionalFormatting sqref="AD19">
    <cfRule type="containsText" priority="22" dxfId="0" operator="containsText" text="N/A">
      <formula>NOT(ISERROR(SEARCH("N/A",AD19)))</formula>
    </cfRule>
    <cfRule type="cellIs" priority="23" dxfId="2" operator="between">
      <formula>'PLAN GESTION POR PROCESO'!#REF!</formula>
      <formula>'PLAN GESTION POR PROCESO'!#REF!</formula>
    </cfRule>
    <cfRule type="cellIs" priority="24" dxfId="1" operator="between">
      <formula>'PLAN GESTION POR PROCESO'!#REF!</formula>
      <formula>'PLAN GESTION POR PROCESO'!#REF!</formula>
    </cfRule>
    <cfRule type="cellIs" priority="25" dxfId="43" operator="between">
      <formula>'PLAN GESTION POR PROCESO'!#REF!</formula>
      <formula>'PLAN GESTION POR PROCESO'!#REF!</formula>
    </cfRule>
  </conditionalFormatting>
  <conditionalFormatting sqref="AD19">
    <cfRule type="containsText" priority="21" dxfId="0" operator="containsText" text="N/A">
      <formula>NOT(ISERROR(SEARCH("N/A",AD19)))</formula>
    </cfRule>
  </conditionalFormatting>
  <conditionalFormatting sqref="AE25">
    <cfRule type="containsText" priority="17" dxfId="0" operator="containsText" text="N/A">
      <formula>NOT(ISERROR(SEARCH("N/A",AE25)))</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43" operator="between">
      <formula>'PLAN GESTION POR PROCESO'!#REF!</formula>
      <formula>'PLAN GESTION POR PROCESO'!#REF!</formula>
    </cfRule>
  </conditionalFormatting>
  <conditionalFormatting sqref="AE25">
    <cfRule type="containsText" priority="16" dxfId="0" operator="containsText" text="N/A">
      <formula>NOT(ISERROR(SEARCH("N/A",AE25)))</formula>
    </cfRule>
  </conditionalFormatting>
  <conditionalFormatting sqref="AD25">
    <cfRule type="containsText" priority="12" dxfId="0" operator="containsText" text="N/A">
      <formula>NOT(ISERROR(SEARCH("N/A",AD25)))</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43" operator="between">
      <formula>'PLAN GESTION POR PROCESO'!#REF!</formula>
      <formula>'PLAN GESTION POR PROCESO'!#REF!</formula>
    </cfRule>
  </conditionalFormatting>
  <conditionalFormatting sqref="AD25">
    <cfRule type="containsText" priority="11" dxfId="0" operator="containsText" text="N/A">
      <formula>NOT(ISERROR(SEARCH("N/A",AD25)))</formula>
    </cfRule>
  </conditionalFormatting>
  <conditionalFormatting sqref="AC23">
    <cfRule type="containsText" priority="7" dxfId="0" operator="containsText" text="N/A">
      <formula>NOT(ISERROR(SEARCH("N/A",AC23)))</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43" operator="between">
      <formula>'PLAN GESTION POR PROCESO'!#REF!</formula>
      <formula>'PLAN GESTION POR PROCESO'!#REF!</formula>
    </cfRule>
  </conditionalFormatting>
  <conditionalFormatting sqref="AC23">
    <cfRule type="containsText" priority="6" dxfId="0" operator="containsText" text="N/A">
      <formula>NOT(ISERROR(SEARCH("N/A",AC23)))</formula>
    </cfRule>
  </conditionalFormatting>
  <conditionalFormatting sqref="AC24">
    <cfRule type="containsText" priority="2" dxfId="0" operator="containsText" text="N/A">
      <formula>NOT(ISERROR(SEARCH("N/A",AC24)))</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43" operator="between">
      <formula>'PLAN GESTION POR PROCESO'!#REF!</formula>
      <formula>'PLAN GESTION POR PROCESO'!#REF!</formula>
    </cfRule>
  </conditionalFormatting>
  <conditionalFormatting sqref="AC24">
    <cfRule type="containsText" priority="1" dxfId="0" operator="containsText" text="N/A">
      <formula>NOT(ISERROR(SEARCH("N/A",AC24)))</formula>
    </cfRule>
  </conditionalFormatting>
  <dataValidations count="9">
    <dataValidation type="list" allowBlank="1" showInputMessage="1" showErrorMessage="1" sqref="K14:K29">
      <formula1>PROGRAMACION</formula1>
    </dataValidation>
    <dataValidation type="list" allowBlank="1" showInputMessage="1" showErrorMessage="1" sqref="R14:R29">
      <formula1>INDICADOR</formula1>
    </dataValidation>
    <dataValidation type="list" allowBlank="1" showInputMessage="1" showErrorMessage="1" sqref="W14:W29">
      <formula1>FUENTE</formula1>
    </dataValidation>
    <dataValidation type="list" allowBlank="1" showInputMessage="1" showErrorMessage="1" sqref="X14:X29">
      <formula1>RUBROS</formula1>
    </dataValidation>
    <dataValidation type="list" allowBlank="1" showInputMessage="1" showErrorMessage="1" sqref="Y14:Y29">
      <formula1>CODIGO</formula1>
    </dataValidation>
    <dataValidation type="list" allowBlank="1" showInputMessage="1" showErrorMessage="1" sqref="V14:V29">
      <formula1>CONTRALORIA</formula1>
    </dataValidation>
    <dataValidation type="list" allowBlank="1" showInputMessage="1" showErrorMessage="1" promptTitle="Cualquier contenido" error="Escriba un texto " sqref="G14:G17">
      <formula1>META02</formula1>
    </dataValidation>
    <dataValidation type="list" allowBlank="1" showInputMessage="1" showErrorMessage="1" promptTitle="Cualquier contenido" error="Escriba un texto " sqref="G29 G18:G25">
      <formula1>META2</formula1>
    </dataValidation>
    <dataValidation type="list" allowBlank="1" showInputMessage="1" showErrorMessage="1" sqref="AD5">
      <formula1>$BD$7:$BD$8</formula1>
    </dataValidation>
  </dataValidations>
  <hyperlinks>
    <hyperlink ref="AG29" r:id="rId1" display="http://www.gobiernobogota.gov.co/transparencia/instrumentos-gestion-informacion-publica/relacionados-la-informacion/107-registro"/>
  </hyperlinks>
  <printOptions/>
  <pageMargins left="0.7086614173228347" right="0.7086614173228347" top="0.7480314960629921" bottom="0.7480314960629921" header="0.31496062992125984" footer="0.31496062992125984"/>
  <pageSetup horizontalDpi="300" verticalDpi="300" orientation="landscape" paperSize="14" scale="40" r:id="rId5"/>
  <headerFooter>
    <oddFooter>&amp;RCódigo: PLE-PIN-F017
Versión: 1
Vigencia desde: 8 septiembre de 2017
</oddFooter>
  </headerFooter>
  <colBreaks count="1" manualBreakCount="1">
    <brk id="27" max="42" man="1"/>
  </colBreaks>
  <drawing r:id="rId4"/>
  <legacyDrawing r:id="rId3"/>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38</v>
      </c>
      <c r="B1" t="s">
        <v>25</v>
      </c>
      <c r="C1" t="s">
        <v>41</v>
      </c>
      <c r="D1" t="s">
        <v>43</v>
      </c>
      <c r="F1" t="s">
        <v>20</v>
      </c>
    </row>
    <row r="2" spans="1:6" ht="15">
      <c r="A2" t="s">
        <v>32</v>
      </c>
      <c r="B2" t="s">
        <v>39</v>
      </c>
      <c r="D2" t="s">
        <v>44</v>
      </c>
      <c r="F2" t="s">
        <v>50</v>
      </c>
    </row>
    <row r="3" spans="1:6" ht="15">
      <c r="A3" t="s">
        <v>33</v>
      </c>
      <c r="B3" t="s">
        <v>40</v>
      </c>
      <c r="C3" t="s">
        <v>90</v>
      </c>
      <c r="D3" t="s">
        <v>45</v>
      </c>
      <c r="F3" t="s">
        <v>51</v>
      </c>
    </row>
    <row r="4" spans="1:6" ht="15">
      <c r="A4" t="s">
        <v>34</v>
      </c>
      <c r="C4" t="s">
        <v>91</v>
      </c>
      <c r="D4" t="s">
        <v>46</v>
      </c>
      <c r="F4" t="s">
        <v>52</v>
      </c>
    </row>
    <row r="5" spans="1:4" ht="15">
      <c r="A5" t="s">
        <v>35</v>
      </c>
      <c r="C5" t="s">
        <v>92</v>
      </c>
      <c r="D5" t="s">
        <v>47</v>
      </c>
    </row>
    <row r="6" spans="1:7" ht="15">
      <c r="A6" t="s">
        <v>36</v>
      </c>
      <c r="C6" t="s">
        <v>93</v>
      </c>
      <c r="E6" t="s">
        <v>66</v>
      </c>
      <c r="G6" t="s">
        <v>67</v>
      </c>
    </row>
    <row r="7" spans="1:7" ht="15">
      <c r="A7" t="s">
        <v>37</v>
      </c>
      <c r="E7" t="s">
        <v>48</v>
      </c>
      <c r="G7" t="s">
        <v>68</v>
      </c>
    </row>
    <row r="8" spans="5:7" ht="15">
      <c r="E8" t="s">
        <v>49</v>
      </c>
      <c r="G8" t="s">
        <v>69</v>
      </c>
    </row>
    <row r="9" ht="15">
      <c r="E9" t="s">
        <v>64</v>
      </c>
    </row>
    <row r="10" ht="15">
      <c r="E10" t="s">
        <v>65</v>
      </c>
    </row>
    <row r="12" spans="1:8" s="3" customFormat="1" ht="74.25" customHeight="1">
      <c r="A12" s="11"/>
      <c r="C12" s="12"/>
      <c r="D12" s="6"/>
      <c r="H12" s="3" t="s">
        <v>71</v>
      </c>
    </row>
    <row r="13" spans="1:8" s="3" customFormat="1" ht="74.25" customHeight="1">
      <c r="A13" s="11"/>
      <c r="C13" s="12"/>
      <c r="D13" s="6"/>
      <c r="H13" s="3" t="s">
        <v>72</v>
      </c>
    </row>
    <row r="14" spans="1:8" s="3" customFormat="1" ht="74.25" customHeight="1">
      <c r="A14" s="11"/>
      <c r="C14" s="12"/>
      <c r="D14" s="2"/>
      <c r="H14" s="3" t="s">
        <v>73</v>
      </c>
    </row>
    <row r="15" spans="1:8" s="3" customFormat="1" ht="74.25" customHeight="1">
      <c r="A15" s="11"/>
      <c r="C15" s="12"/>
      <c r="D15" s="2"/>
      <c r="H15" s="3" t="s">
        <v>74</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29</v>
      </c>
      <c r="C99" t="s">
        <v>53</v>
      </c>
    </row>
    <row r="100" spans="2:3" ht="30">
      <c r="B100" s="10">
        <v>1167</v>
      </c>
      <c r="C100" s="3" t="s">
        <v>54</v>
      </c>
    </row>
    <row r="101" spans="2:3" ht="30">
      <c r="B101" s="10">
        <v>1131</v>
      </c>
      <c r="C101" s="3" t="s">
        <v>55</v>
      </c>
    </row>
    <row r="102" spans="2:3" ht="30">
      <c r="B102" s="10">
        <v>1177</v>
      </c>
      <c r="C102" s="3" t="s">
        <v>56</v>
      </c>
    </row>
    <row r="103" spans="2:3" ht="30">
      <c r="B103" s="10">
        <v>1094</v>
      </c>
      <c r="C103" s="3" t="s">
        <v>57</v>
      </c>
    </row>
    <row r="104" spans="2:3" ht="30">
      <c r="B104" s="10">
        <v>1128</v>
      </c>
      <c r="C104" s="3" t="s">
        <v>58</v>
      </c>
    </row>
    <row r="105" spans="2:3" ht="30">
      <c r="B105" s="10">
        <v>1095</v>
      </c>
      <c r="C105" s="3" t="s">
        <v>59</v>
      </c>
    </row>
    <row r="106" spans="2:3" ht="45">
      <c r="B106" s="10">
        <v>1129</v>
      </c>
      <c r="C106" s="3" t="s">
        <v>60</v>
      </c>
    </row>
    <row r="107" spans="2:3" ht="45">
      <c r="B107" s="10">
        <v>1120</v>
      </c>
      <c r="C107" s="3" t="s">
        <v>61</v>
      </c>
    </row>
    <row r="108" ht="15">
      <c r="B108" s="9"/>
    </row>
    <row r="109" ht="15">
      <c r="B109" s="9"/>
    </row>
  </sheetData>
  <sheetProtection/>
  <conditionalFormatting sqref="C13">
    <cfRule type="colorScale" priority="1" dxfId="44">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2017-09-26T16:49:42Z</cp:lastPrinted>
  <dcterms:created xsi:type="dcterms:W3CDTF">2016-04-29T15:58:00Z</dcterms:created>
  <dcterms:modified xsi:type="dcterms:W3CDTF">2018-06-27T22:35:36Z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