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VIGENCIA 2021/PLANES GESTION 2021/Nivel Central/OTROS DOCUMENTOS/IV TRIMESTRE/Publicaciones/"/>
    </mc:Choice>
  </mc:AlternateContent>
  <xr:revisionPtr revIDLastSave="0" documentId="8_{A5B21AAF-199F-4345-B793-B62EFF3EB0AE}" xr6:coauthVersionLast="47" xr6:coauthVersionMax="47" xr10:uidLastSave="{00000000-0000-0000-0000-000000000000}"/>
  <workbookProtection lockStructure="1"/>
  <bookViews>
    <workbookView xWindow="-120" yWindow="-120" windowWidth="29040" windowHeight="15840" xr2:uid="{00000000-000D-0000-FFFF-FFFF00000000}"/>
  </bookViews>
  <sheets>
    <sheet name="evaluacion independiente" sheetId="1" r:id="rId1"/>
  </sheets>
  <externalReferences>
    <externalReference r:id="rId2"/>
  </externalReferences>
  <definedNames>
    <definedName name="_xlnm._FilterDatabase" localSheetId="0" hidden="1">'evaluacion independiente'!$A$15:$AU$15</definedName>
    <definedName name="CONTRALORIA">[1]Hoja2!$G$7:$G$8</definedName>
    <definedName name="INDICADOR">[1]Hoja2!$F$2:$F$4</definedName>
    <definedName name="META02">[1]Hoja2!$C$3:$C$6</definedName>
    <definedName name="PROGRAMACION">[1]Hoja2!$D$2:$D$5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S18" i="1" l="1"/>
  <c r="AJ21" i="1" l="1"/>
  <c r="AT17" i="1"/>
  <c r="Z17" i="1"/>
  <c r="Z21" i="1"/>
  <c r="X16" i="1"/>
  <c r="R21" i="1"/>
  <c r="AR20" i="1"/>
  <c r="AT20" i="1" s="1"/>
  <c r="AM20" i="1"/>
  <c r="AC20" i="1"/>
  <c r="X20" i="1"/>
  <c r="F20" i="1"/>
  <c r="AR19" i="1"/>
  <c r="AT19" i="1" s="1"/>
  <c r="AM19" i="1"/>
  <c r="AH19" i="1"/>
  <c r="X19" i="1"/>
  <c r="F19" i="1"/>
  <c r="AT18" i="1"/>
  <c r="AR18" i="1"/>
  <c r="AM18" i="1"/>
  <c r="AO18" i="1" s="1"/>
  <c r="AO21" i="1" s="1"/>
  <c r="AH18" i="1"/>
  <c r="AC18" i="1"/>
  <c r="AE18" i="1" s="1"/>
  <c r="AE21" i="1" s="1"/>
  <c r="X18" i="1"/>
  <c r="F18" i="1"/>
  <c r="F17" i="1"/>
  <c r="AR16" i="1"/>
  <c r="AM16" i="1"/>
  <c r="AO16" i="1" s="1"/>
  <c r="AO17" i="1" s="1"/>
  <c r="AH16" i="1"/>
  <c r="AJ16" i="1" s="1"/>
  <c r="AJ17" i="1" s="1"/>
  <c r="AC16" i="1"/>
  <c r="AE16" i="1" s="1"/>
  <c r="AE17" i="1" s="1"/>
  <c r="F21" i="1"/>
  <c r="F22" i="1" s="1"/>
  <c r="R22" i="1" l="1"/>
  <c r="Z22" i="1"/>
  <c r="AO22" i="1"/>
  <c r="AT21" i="1"/>
  <c r="AT22" i="1" s="1"/>
  <c r="AJ22" i="1"/>
  <c r="AE22" i="1"/>
</calcChain>
</file>

<file path=xl/sharedStrings.xml><?xml version="1.0" encoding="utf-8"?>
<sst xmlns="http://schemas.openxmlformats.org/spreadsheetml/2006/main" count="187" uniqueCount="135">
  <si>
    <r>
      <t xml:space="preserve">PROCESO
</t>
    </r>
    <r>
      <rPr>
        <b/>
        <sz val="11"/>
        <rFont val="Calibri Light"/>
        <family val="2"/>
      </rPr>
      <t>EVALUACIÓN INDEPENDIENTE</t>
    </r>
  </si>
  <si>
    <r>
      <rPr>
        <b/>
        <sz val="11"/>
        <color indexed="8"/>
        <rFont val="Calibri Light"/>
        <family val="2"/>
      </rPr>
      <t xml:space="preserve">Código Formato: </t>
    </r>
    <r>
      <rPr>
        <sz val="11"/>
        <color indexed="8"/>
        <rFont val="Calibri Light"/>
        <family val="2"/>
      </rPr>
      <t xml:space="preserve">PLE-PIN-F017
</t>
    </r>
    <r>
      <rPr>
        <b/>
        <sz val="11"/>
        <color indexed="8"/>
        <rFont val="Calibri Light"/>
        <family val="2"/>
      </rPr>
      <t xml:space="preserve">Versión: </t>
    </r>
    <r>
      <rPr>
        <sz val="11"/>
        <color indexed="8"/>
        <rFont val="Calibri Light"/>
        <family val="2"/>
      </rPr>
      <t xml:space="preserve">4
</t>
    </r>
    <r>
      <rPr>
        <b/>
        <sz val="11"/>
        <color indexed="8"/>
        <rFont val="Calibri Light"/>
        <family val="2"/>
      </rPr>
      <t xml:space="preserve">Vigencia desde: </t>
    </r>
    <r>
      <rPr>
        <sz val="11"/>
        <color indexed="8"/>
        <rFont val="Calibri Light"/>
        <family val="2"/>
      </rPr>
      <t xml:space="preserve">26 de enero de 2021
</t>
    </r>
    <r>
      <rPr>
        <b/>
        <sz val="11"/>
        <color indexed="8"/>
        <rFont val="Calibri Light"/>
        <family val="2"/>
      </rPr>
      <t xml:space="preserve">Caso HOLA: </t>
    </r>
    <r>
      <rPr>
        <sz val="11"/>
        <rFont val="Calibri Light"/>
        <family val="2"/>
      </rPr>
      <t>151110</t>
    </r>
  </si>
  <si>
    <t>VIGENCIA DE LA PLANEACIÓN 2021</t>
  </si>
  <si>
    <t>DEPENDENCIAS ASOCIADAS</t>
  </si>
  <si>
    <t>Oficina de Control Interno</t>
  </si>
  <si>
    <t>CONTROL DE CAMBIOS</t>
  </si>
  <si>
    <t>VERSIÓN</t>
  </si>
  <si>
    <t>FECHA</t>
  </si>
  <si>
    <t>DESCRIPCIÓN DE LA MODIFICACIÓN</t>
  </si>
  <si>
    <t>9 de marzo de 2021</t>
  </si>
  <si>
    <t>Publicación del plan de gestión aprobado. Caso HOLA: 160211</t>
  </si>
  <si>
    <t>27 de abril de 2021</t>
  </si>
  <si>
    <t xml:space="preserve">Para el primer trimestre de la vigencia 2021, el plan de gestión del proceso alcanzó un nivel de desempeño del 100% de acuerdo con lo programado, y del 21% acumulado para la vigencia. Se actualiza programación de la meta transversal "Actualizar el 100% los documentos del proceso conforme al plan de trabajo definido" según comunicación del proceso.  </t>
  </si>
  <si>
    <t>30 de julio de 2021</t>
  </si>
  <si>
    <t>Para el segundo trimestre de la vigencia 2021, el plan de gestión del proceso alcanzó un nivel de desempeño del 98,67% de acuerdo con lo programado, y del 50,88% acumulado para la vigencia.</t>
  </si>
  <si>
    <t>3 de noviembre de 2021</t>
  </si>
  <si>
    <t>Para el tercer trimestre de la vigencia 2021, el plan de gestión del proceso alcanzó un nivel de desempeño del 100% de acuerdo con lo programado, y del 73,08% acumulado para la vigencia.</t>
  </si>
  <si>
    <t>PLAN ESTRATÉGICO INSTITUCIONAL</t>
  </si>
  <si>
    <t>PROGRAMACIÓN DE LA VIGENCIA</t>
  </si>
  <si>
    <t>INDICADOR</t>
  </si>
  <si>
    <t>SEGUIMIENTO PLANES DE GESTIÓN DE LA ALCALDÍA LOCAL</t>
  </si>
  <si>
    <t>SEGUIMIENTO PLAN GESTIÓN PROCESOS ALCALDÍA LOCAL</t>
  </si>
  <si>
    <t xml:space="preserve">I TRIMESTRE </t>
  </si>
  <si>
    <t xml:space="preserve">II TRIMESTRE </t>
  </si>
  <si>
    <t xml:space="preserve">III TRIMESTRE </t>
  </si>
  <si>
    <t xml:space="preserve">IV TRIMESTRE </t>
  </si>
  <si>
    <t>EVALUACIÓN FINAL PLAN DE GESTIÓN</t>
  </si>
  <si>
    <t>FÓRMULA DEL INDICADOR</t>
  </si>
  <si>
    <t>No OE</t>
  </si>
  <si>
    <t>OBJETIVO ESTRATÉGICO</t>
  </si>
  <si>
    <t>MAGNITUD DE LA META</t>
  </si>
  <si>
    <t>No. Meta</t>
  </si>
  <si>
    <t>META PLAN DE GESTIÓN VIGENCIA</t>
  </si>
  <si>
    <t>PONDERACIÓN DE LA META</t>
  </si>
  <si>
    <t>TIPO DE META</t>
  </si>
  <si>
    <t>NOMBRE DEL INDICADOR</t>
  </si>
  <si>
    <t>Numerador</t>
  </si>
  <si>
    <t>Denominador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</si>
  <si>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</si>
  <si>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</si>
  <si>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</si>
  <si>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</si>
  <si>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</si>
  <si>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</si>
  <si>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</si>
  <si>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</si>
  <si>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</si>
  <si>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</si>
  <si>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</si>
  <si>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ACTIVIDAD</t>
  </si>
  <si>
    <t>MÉTODO DE VERIFICACIÓN PARA EL SEGUIMIENTO</t>
  </si>
  <si>
    <t>PROGRAMADO</t>
  </si>
  <si>
    <t>EJECUTADO</t>
  </si>
  <si>
    <t>RESULTADO DE LA MEDICIÓN</t>
  </si>
  <si>
    <t>ANÁLISIS DE AVANCE</t>
  </si>
  <si>
    <t>MEDIO DE VERIFICACIÓN</t>
  </si>
  <si>
    <t>SUMATORIA DE LO EJECUTADO EN CADA TRIMESTRE</t>
  </si>
  <si>
    <t>RESULTADO NUMÉRICO DE LA MEDICIÓN ANUAL</t>
  </si>
  <si>
    <t>ANÁLISIS DE RESULTADO</t>
  </si>
  <si>
    <t>Fortalecer la gestión institucional aumentando las capacidades de la entidad para la planeación, seguimiento y ejecución de sus metas y recursos, y la gestión del talento humano.</t>
  </si>
  <si>
    <t>Desarrollar el 100% del Plan Anual de Auditoría 2020, ejecutándolo en las fechas definidas para cada actividad, como mecanismo para evaluar el Sistema de Control Interno.</t>
  </si>
  <si>
    <t>Retadora (de mejora)</t>
  </si>
  <si>
    <t>Porcentaje de Plan Anual de Auditoría 2020 desarrollado.</t>
  </si>
  <si>
    <t xml:space="preserve">Número de actividades ejecutadas en el marco del Plan Anual de Auditoria </t>
  </si>
  <si>
    <t>Número de actividades programadas en el marco del Plan Anual de Auditoria X 100</t>
  </si>
  <si>
    <t>100% plan de gestión vigencia 2019</t>
  </si>
  <si>
    <t>Constante</t>
  </si>
  <si>
    <t>Actividades ejecutadas en el marco del Plan Anual  de Auditoría</t>
  </si>
  <si>
    <t>Eficacia</t>
  </si>
  <si>
    <t>Informes presentados a través del aplicativo de gestión documental y/o publicados a través de la página web</t>
  </si>
  <si>
    <t>Plan anual de auditoria</t>
  </si>
  <si>
    <t>Durante el primer  trimestre de 2021, la Oficina de Control Interno dio cumplimiento del 100%  a las actividades descritas en el Plan Anual de Auditorias de la presenta vigencia, lo que permitió generar el rol de evaluación y seguimiento a través de los ejercicios de auditoría interna, con el fin de verificar y evaluar permanentemente el Sistema de Control Interno de la Secretaría Distrital de Gobierno, a través de actividades basadas en la planeación, ejecución, comunicación de resultados y seguimiento a  los diferentes procesos y procedimientos tanto a nivel central como local de manera integral, para concluir con la emisión de conceptos acerca del funcionamiento del SCI y la gestión desarrollada y los resultados alcanzados por la entidad y por último generar las respectivas recomendaciones que contribuyan al fortalecimiento de la gestión y toma de decisiones.
Por lo anterior a continuación se relacionan los informes generados: 
Informes /reportes correspondientes al primer trimestre de 2021
1.	Evaluación Anual del Sistema de Control Interno Contable
2.	Seguimiento al Plan Anticorrupción y de Atención al Ciudadano y Seguimiento a la Gestión de Riesgos de Corrupción.
3.	Evaluación de la Gestión por Áreas y/o Dependencias.
4.	Evaluación Anual de la Gestión de Inspecciones de Policía vigencia 2020.
5.	Informe de Seguimiento a Derechos de Autor
6.	Informe Austeridad en el Gasto (Nivel central y alcaldías locales) 
7.	Informe Atención al Ciudadano sobre las quejas, sugerencias y reclamos. (Nivel central y alcaldías locales)
8.	Seguimiento a las Funciones del Comité de Conciliaciones y acciones de repetición.
9.	Informe Ejecutivo Anual Evaluación del Sistema de Control Interno. Encuesta FURAG.
10.	Evaluación Independiente del Estado de Control Interno.
11.	Atención a Entes de Control - Informe Cuenta Anual de la Contraloría de Bogotá Vigencia 2021
12.	Estructuración de la Campaña de fomento de la cultura del control.
13.	Asesoría y Acompañamiento - Comité Institucional de Control Interno del 02/01/2021, 05 y 08/03/2021.</t>
  </si>
  <si>
    <t>El avance de cumplimiento de esta meta se puede verificar en la matriz del Plan Anual de Auditoría 2021, la cual muestra al detalle la relación de los informes reportados, los números de los radicados y links de publicación en la página Web de la entidad. 
Para el primer trimestre se realizaron 62 auditorías y/o seguimientos, de los cuales se hizo el reporte del 100% de los informes. Así mismo, se realizaron las correspondientes actividades y/o reportes ejecutados en el marco del Plan Anual de Auditoria 
Los 62 informes fueron liberados a través del aplicativo de gestión documental ORFEO y/o publicados a través de la página web de la entidad en el siguiente Link:
http://www.gobiernobogota.gov.co/transparencia/control/reportes-control-interno-sgd</t>
  </si>
  <si>
    <t xml:space="preserve">Durante el segundo trimestre de 2021, la Oficina de Control Interno dio cumplimiento del 100%  a las actividades descritas en el Plan Anual de Auditorias, lo que permitió generar el rol de evaluación y seguimiento a través de los ejercicios de auditoría interna, con el fin de verificar y evaluar permanentemente el Sistema de Control Interno de la Secretaría Distrital de Gobierno, a través de actividades basadas en la planeación, ejecución, comunicación de resultados y seguimiento a  los diferentes procesos y procedimientos tanto a nivel central como local de manera integral, para concluir con la emisión de conceptos acerca del funcionamiento del SCI y la gestión desarrollada y los resultados alcanzados por la entidad y por último generar las respectivas recomendaciones que contribuyan al fortalecimiento de la gestión y toma de decisiones.
Por lo anterior a continuación se relacionan los informes generados: 
Informes /reportes correspondientes al segundo trimestre de 2021
1.	Seguimiento al Plan Anticorrupción y de Atención al Ciudadano y seguimiento a la gestión de riesgos de corrupción.
2.	Directiva 003 - Seguimiento a la aplicación del manual de funciones y procedimientos.
3.	Decreto 371 - Lineamientos para preservar y fortalecer la transparencia y para la prevención de la corrupción en las Entidades y Organismos del Distrito Capital - Evaluación de los procesos de contratación y atención al ciudadano y participación ciudadana y control social.
4.	Auditorías proceso INSPECCIÓN, VIGILANCIA Y CONTROL.
5.	Gerencia del Talento Humano (Sistema de Gestión de Seguridad y Salud en el Trabajo)
6.	Seguimiento planes de mejoramiento producto de auditorías internas.
7.	Seguimiento a la Gestión del riesgo
8.	Seguimiento informe mediante acta de informe de gestión.
9.	Fomento de la cultura del control
10.	Atención a entes de control
11.	Asesoría y Acompañamiento - Comité Institucional de Control Interno. Dentro del II trimestre del año 2021 no se desarrolló ningún comité. </t>
  </si>
  <si>
    <t>El avance de cumplimiento de esta meta se puede verificar en la matriz del Plan Anual de Auditoría 2021, la cual muestra al detalle la relación de los informes reportados, los números de los radicados y links de publicación en la página Web de la entidad. 
Para el segundo trimestre se realizaron 64  auditorías y/o seguimientos, de los cuales se hizo el reporte del 100% de los informes. Así mismo, se realizaron las correspondientes actividades y/o reportes ejecutados en el marco del Plan Anual de Auditoria 
Los 64  informes fueron liberados a través del aplicativo de gestión documental ORFEO y/o publicados a través de la página web de la entidad en el siguiente Link:
http://www.gobiernobogota.gov.co/transparencia/control/reportes-control-interno-sgd</t>
  </si>
  <si>
    <t>Durante el tercer  trimestre de 2021, la Oficina de Control Interno dio cumplimiento del 100%  a las actividades descritas en el Plan Anual de Auditorias, lo que permitió generar el rol de evaluación y seguimiento a través de los ejercicios de auditoría interna, con el fin de verificar y evaluar permanentemente el Sistema de Control Interno de la Secretaría Distrital de Gobierno, a través de actividades basadas en la planeación, ejecución, comunicación de resultados y seguimiento a  los diferentes procesos y procedimientos tanto a nivel central como local de manera integral, para concluir con la emisión de conceptos acerca del funcionamiento del SCI y la gestión desarrollada y los resultados alcanzados por la entidad y por último generar las respectivas recomendaciones que contribuyan al fortalecimiento de la gestión y toma de decisiones.
Por lo anterior a continuación se relacionan los Informes /reportes correspondientes al tercer trimestre de 2021 así: 
1.	Seguimiento al Plan Anticorrupción y de Atención al Ciudadano y seguimiento a la gestión de riesgos de corrupción.
2.	Informe Austeridad en el Gasto (Nivel central y alcaldías locales) 
3.	Informe Atención al Ciudadano sobre las quejas, sugerencias y reclamos. (Nivel central y alcaldías locales)
4.	Seguimiento a las Funciones del Comité de Conciliaciones y acciones de repetición. (nivel central)
5.	Evaluación Independiente al Sistema de Control Interno Semestral
6.	Seguimiento a las metas del plan de desarrollo
7.	Decreto 371 - Lineamientos para preservar y fortalecer la transparencia y para la prevención de la corrupción en las Entidades y Organismos del Distrito Capital - Evaluación de los procesos de contratación y atención al ciudadano y participación ciudadana y control social.
8.	Auditorías proceso Inspección, Vigilancia y Control.
9.	Circular 036 de 2019 - Seguimiento planes de mejoramiento Contraloría
10.	Seguimiento informe mediante acta de informe de gestión
11.	Fomento de la cultura del control
12.	Atención a entes de control
13.	Asesoría y Acompañamiento - Comité Institucional de Control Interno. Dentro del III trimestre del año 2021 se desarrollaron tres (3) comités bajo Nros: Acta No. 003 del 15/07/2021; Acta No. 004 del 03/09/2021 y Acta No. 005 del 28 y 29/09/2021.</t>
  </si>
  <si>
    <t>El avance de cumplimiento de esta meta se puede verificar en la matriz del Plan Anual de Auditoría 2021, la cual muestra al detalle la relación de los informes reportados, los números de los radicados y links de publicación en la página Web de la entidad. 
Para el segundo trimestre se realizaron 41  auditorías y/o seguimientos, de los cuales se hizo el reporte del 100% de los informes. Así mismo, se realizaron las correspondientes actividades y/o reportes ejecutados en el marco del Plan Anual de Auditoria 
Los 41  informes fueron liberados a través del aplicativo de gestión documental ORFEO y/o publicados a través de la página web de la entidad en el siguiente Link:
http://www.gobiernobogota.gov.co/transparencia/control/reportes-control-interno-sgd</t>
  </si>
  <si>
    <t>El avance de cumplimiento de esta meta se puede verificar en la matriz del Plan Anual de Auditoría 2021, la cual muestra al detalle la relación de los informes reportados, los números de los radicados y links de publicación en la página Web de la entidad. 
Para el cuarto trimestre se realizaron 78 auditorías y/o seguimientos, de los cuales se hizo el reporte del 100% de los informes. Así mismo, se realizaron las correspondientes actividades y/o reportes ejecutados en el marco del Plan Anual de Auditoria 
Los 78 informes fueron liberados a través del aplicativo de gestión documental ORFEO y/o publicados a través de la página web de la entidad en el siguiente Link:
http://www.gobiernobogota.gov.co/transparencia/control/reportes-control-interno-sgd</t>
  </si>
  <si>
    <t xml:space="preserve">La Oficina de Control Interno ha dado cumplimiento al 100%  de las actividades descritas en el Plan Anual de Auditorias de la presenta vigencia, lo que permitió generar el rol de evaluación y seguimiento a través de los ejercicios de auditoría interna, con el fin de verificar y evaluar permanentemente el Sistema de Control Interno de la Secretaría Distrital de Gobierno, a través de actividades basadas en la planeación, ejecución, comunicación de resultados y seguimiento a  los diferentes procesos y procedimientos tanto a nivel central como local de manera integral, para concluir con la emisión de conceptos acerca del funcionamiento del SCI y la gestión desarrollada y los resultados alcanzados por la entidad y por último generar las respectivas recomendaciones que contribuyan al fortalecimiento de la gestión y toma de decisiones. Se han emitido 167 informes, los cuales están publicados en la página web. </t>
  </si>
  <si>
    <t>Total metas procesos Alcaldía local (80%)</t>
  </si>
  <si>
    <t>T1</t>
  </si>
  <si>
    <t>Obtener una calificación semestral del 80% en la medición de desempeño ambiental, de acuerdo a los parámetros establecidos en la herramienta construida por la OAP</t>
  </si>
  <si>
    <t>Sostenibilidad del sistema de gestión</t>
  </si>
  <si>
    <t>Criterios ambientales</t>
  </si>
  <si>
    <t>Número de criterios ambientales cumplidos</t>
  </si>
  <si>
    <t>Total de criterios ambientales establecidos</t>
  </si>
  <si>
    <t>Porcentaje de buenas prácticas ambientales implementadas</t>
  </si>
  <si>
    <t>No programada</t>
  </si>
  <si>
    <t>EFICACIA</t>
  </si>
  <si>
    <t>Herramienta Oficina Asesora de Planeación</t>
  </si>
  <si>
    <t>Aplicación de la meta: dependencias del proceso.
Reporte de la meta: Oficina Asesora de Planeación</t>
  </si>
  <si>
    <t>Listas de chequeo al cumplimiento de criterios ambientales remitidos por la OAP</t>
  </si>
  <si>
    <t>No programada para el I Trimestre de 2021</t>
  </si>
  <si>
    <t>Oficina de Control Interno
Total servidores reportados: 6
Participación encuesta huella: 16
Reporte consumo de papel a tercera semana de junio
Participación actividades ambientales: día del agua (0), energías renovables (0), buenas prácticas ambientales (10) 
Participación actividades movilidad: Ley probici (1), malla vial (0)
Semana ambiental (0) participación</t>
  </si>
  <si>
    <t>Reporte de gestión ambiental OAP</t>
  </si>
  <si>
    <t>No programada para el III trimestre de 2021</t>
  </si>
  <si>
    <t>T2</t>
  </si>
  <si>
    <t>Actualizar el 100% los documentos del proceso conforme al plan de trabajo definido.</t>
  </si>
  <si>
    <t>Actualización documental</t>
  </si>
  <si>
    <t>Número de documentos actualizados del proceso</t>
  </si>
  <si>
    <t>Número de documentos programados a actualizar en el plan de trabajo X  100</t>
  </si>
  <si>
    <t>Suma</t>
  </si>
  <si>
    <t xml:space="preserve">Documentos con actualización en el LMDI </t>
  </si>
  <si>
    <t xml:space="preserve">Casos Hola de actualización generados
Listado Maestro de Documentos 
Matiz </t>
  </si>
  <si>
    <t>MATIZ publicación del Procedimiento formalizado en el MIPG</t>
  </si>
  <si>
    <t>En el I Trimestre de 2021 se actualizó el procedimiento de auditoría interna de gestión</t>
  </si>
  <si>
    <t>Matiz, Listado maestro de documentos</t>
  </si>
  <si>
    <t>En el II Trimestre de 2021 se actualizó el estatuto de auditoría interna asociado al proceso de evaluación independiente</t>
  </si>
  <si>
    <t>El proceso actualizó los siguientes documentos: EIN-C Caracterización del proceso y EIN-F004 Formato compromiso ético del auditor interno.</t>
  </si>
  <si>
    <t>MATIZ. Listado maestro de documentos.</t>
  </si>
  <si>
    <t>T3</t>
  </si>
  <si>
    <t>Participar del 100% de las capacitaciones que se realicen en gestión de riesgos, planes de mejora, y sistema de gestión institucional</t>
  </si>
  <si>
    <t>Participación en capacitaciones</t>
  </si>
  <si>
    <t>Número de capacitaciones en las que se participó</t>
  </si>
  <si>
    <t>Número de capacitaciones convocadas X 100</t>
  </si>
  <si>
    <t>Capacitaciones realizadas</t>
  </si>
  <si>
    <t>Registros de participación</t>
  </si>
  <si>
    <t>Listado de asistencia
Video de la reunión
Presentación</t>
  </si>
  <si>
    <t>Carpeta compartida de registros de asistencia  - OAP</t>
  </si>
  <si>
    <t>La Oficina de Control Interno asistió a la capacitación brindada a los promotores de mejora, en la que se brindaron lineamientos sobre la gestión de riesgos, planes de mejora, planeación institucional y PAAC.</t>
  </si>
  <si>
    <t xml:space="preserve">Registro de asistencia Teams. </t>
  </si>
  <si>
    <t>Total metas transversales (20%)</t>
  </si>
  <si>
    <t xml:space="preserve">Total plan de gestión </t>
  </si>
  <si>
    <t xml:space="preserve">Durante el cuarto trimestre de 2021, la Oficina de Control Interno dio cumplimiento del 100%  a las actividades descritas en el Plan Anual de Auditorias, lo que permitió generar el rol de evaluación y seguimiento a través de los ejercicios de auditoría interna, con el fin de verificar y evaluar permanentemente el Sistema de Control Interno de la Secretaría Distrital de Gobierno, a través de actividades basadas en la planeación, ejecución, comunicación de resultados y seguimiento a  los diferentes procesos y procedimientos tanto a nivel central como local de manera integral, para concluir con la emisión de conceptos acerca del funcionamiento del SCI y la gestión desarrollada y los resultados alcanzados por la entidad y por último generar las respectivas recomendaciones que contribuyan al fortalecimiento de la gestión y toma de decisiones.
Por lo anterior a continuación se relacionan los Informes /reportes correspondientes al cuarto trimestre de 2021 así: 
1.	Auditoría Planeación Institucional (Sistema de Gestión Ambiental)
2.	Directiva 003 - Seguimiento a la aplicación del manual de funciones y procedimientos. 
3.	Decreto 371 - Lineamientos para preservar y fortalecer la transparencia y para la prevención de la corrupción en las Entidades y Organismos del Distrito Capital - Evaluación de los procesos de contratación y atención al ciudadano y participación ciudadana y control social.
4.	Auditorías proceso Inspección, Vigilancia y Control.
5.	Circular 036 de 2019 - Seguimiento planes de mejoramiento Contraloría
6.	Lineamientos Arquitectónicos y de Accesibilidad al Medio Físico de Puntos de Servicio al Ciudadano
7.   Accesibilidad a las páginas web, según niveles de conformidad: A, AA, y AAA.
8.   Seguimiento informe mediante acta de informe de gestión.
9.   Fomento de la cultura del control
10. Atención a entes de control
11.  Asesoría y Acompañamiento - Comité Institucional de Control Interno. Dentro del IV trimestre del año 2021 se desarrollaron tres (3) comités bajo Nros: Acta No. 006 del 03/11/2021; Acta No. 007 del 02 y 03/12/2021 y Acta No. 008 del 22/12/2021.
</t>
  </si>
  <si>
    <t>Oficina de Control Interno
Reporte consumo de papel hasta noviembre
No hubó participación de personas en las actividades de cual es tu papel
inspección cumplimiento  84%</t>
  </si>
  <si>
    <t>Reporte de gestión ambiental</t>
  </si>
  <si>
    <t>El proceso de Evaluación Independiente actualizó los siguientes documentos: EIN-IN002 CÓDIGO DE ÉTICA DE AUDITORES INTERNOS y EIN-F005 FORMATO DE VERIFICACIÓN ACTA ENTREGA CUMPLIMIENTO LEY 951 DE 2005.</t>
  </si>
  <si>
    <t>MATIZ. 
Listado maestro de documentos</t>
  </si>
  <si>
    <t xml:space="preserve">El proceso participó en las reuniones y capacitaciones brindadas para fortalecer el sistema de gestión. </t>
  </si>
  <si>
    <t xml:space="preserve">Soporte reuniones y capacitaciones. </t>
  </si>
  <si>
    <t xml:space="preserve">El proceso alcanzó un 79,38% en la medición del desempeño ambiental. </t>
  </si>
  <si>
    <t xml:space="preserve">El proceso ha actualizado el procedimiento de auditoría interna de gestión, el estatuto de auditoría interna, la caracterización del proceso, el formato de compromiso ético del auditor interno, las instrucciones del código de ética de auditores internos y el formato de verificación de acta de entrega. </t>
  </si>
  <si>
    <t>La Oficina de Control Interno asistió a la capacitación brindada a los promotores de mejora, en la que se brindaron lineamientos sobre la gestión de riesgos, planes de mejora, planeación institucional, PAAC, entre otras, realizadas para fortalecer el sistema de gestión.</t>
  </si>
  <si>
    <t>Para el cuarto trimestre de la vigencia 2021, el plan de gestión del proceso alcanzó un nivel de desempeño del 98,58% de acuerdo con lo programado, y del 98,63% acumulado para la vigencia.</t>
  </si>
  <si>
    <t>28 de enero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</si>
</sst>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17" x14ac:knownFonts="1">
    <font>
      <sz val="11"/>
      <color theme="1"/>
      <name val="Calibri"/>
      <family val="2"/>
      <scheme val="minor"/>
    </font>
    <font>
      <b/>
      <sz val="11"/>
      <color indexed="8"/>
      <name val="Calibri Light"/>
      <family val="2"/>
    </font>
    <font>
      <b/>
      <sz val="11"/>
      <name val="Calibri Light"/>
      <family val="2"/>
    </font>
    <font>
      <sz val="11"/>
      <color indexed="8"/>
      <name val="Calibri Light"/>
      <family val="2"/>
    </font>
    <font>
      <sz val="11"/>
      <name val="Calibri Light"/>
      <family val="2"/>
    </font>
    <font>
      <sz val="11"/>
      <color theme="1"/>
      <name val="Calibri"/>
      <family val="2"/>
      <scheme val="minor"/>
    </font>
    <font>
      <sz val="11"/>
      <color theme="1"/>
      <name val="Calibri Light"/>
      <family val="2"/>
      <scheme val="major"/>
    </font>
    <font>
      <sz val="9"/>
      <color rgb="FF323130"/>
      <name val="Segoe UI"/>
      <family val="2"/>
    </font>
    <font>
      <b/>
      <sz val="11"/>
      <color theme="1"/>
      <name val="Calibri Light"/>
      <family val="2"/>
      <scheme val="major"/>
    </font>
    <font>
      <sz val="10"/>
      <color theme="1"/>
      <name val="Calibri Light"/>
      <family val="2"/>
      <scheme val="major"/>
    </font>
    <font>
      <sz val="12"/>
      <color theme="1"/>
      <name val="Calibri Light"/>
      <family val="2"/>
      <scheme val="major"/>
    </font>
    <font>
      <b/>
      <sz val="12"/>
      <color theme="1"/>
      <name val="Calibri Light"/>
      <family val="2"/>
      <scheme val="major"/>
    </font>
    <font>
      <sz val="11"/>
      <color rgb="FF0070C0"/>
      <name val="Calibri Light"/>
      <family val="2"/>
      <scheme val="major"/>
    </font>
    <font>
      <sz val="14"/>
      <color theme="1"/>
      <name val="Calibri Light"/>
      <family val="2"/>
      <scheme val="major"/>
    </font>
    <font>
      <b/>
      <sz val="14"/>
      <color theme="1"/>
      <name val="Calibri Light"/>
      <family val="2"/>
      <scheme val="major"/>
    </font>
    <font>
      <b/>
      <sz val="11"/>
      <name val="Calibri Light"/>
      <family val="2"/>
      <scheme val="major"/>
    </font>
    <font>
      <b/>
      <sz val="12"/>
      <color rgb="FF0070C0"/>
      <name val="Calibri Light"/>
      <family val="2"/>
      <scheme val="major"/>
    </font>
  </fonts>
  <fills count="10">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rgb="FF0070C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7999816888943144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41" fontId="5" fillId="0" borderId="0" applyFont="0" applyFill="0" applyBorder="0" applyAlignment="0" applyProtection="0"/>
    <xf numFmtId="9" fontId="5" fillId="0" borderId="0" applyFont="0" applyFill="0" applyBorder="0" applyAlignment="0" applyProtection="0"/>
  </cellStyleXfs>
  <cellXfs count="253">
    <xf numFmtId="0" fontId="0" fillId="0" borderId="0" xfId="0"/>
    <xf numFmtId="0" fontId="6" fillId="0" borderId="0" xfId="0" applyFont="1" applyAlignment="1" applyProtection="1">
      <alignment wrapText="1"/>
      <protection hidden="1"/>
    </xf>
    <xf numFmtId="0" fontId="6" fillId="0" borderId="0" xfId="0" applyFont="1" applyAlignment="1" applyProtection="1">
      <alignment vertical="center" wrapText="1"/>
      <protection hidden="1"/>
    </xf>
    <xf numFmtId="0" fontId="7" fillId="0" borderId="0" xfId="0" applyFont="1" applyProtection="1">
      <protection hidden="1"/>
    </xf>
    <xf numFmtId="0" fontId="6" fillId="0" borderId="0" xfId="0" applyFont="1" applyAlignment="1" applyProtection="1">
      <alignment horizontal="center" wrapText="1"/>
      <protection hidden="1"/>
    </xf>
    <xf numFmtId="0" fontId="8" fillId="2" borderId="1" xfId="0" applyFont="1" applyFill="1" applyBorder="1" applyAlignment="1" applyProtection="1">
      <alignment wrapText="1"/>
      <protection hidden="1"/>
    </xf>
    <xf numFmtId="0" fontId="8" fillId="2" borderId="2" xfId="0" applyFont="1" applyFill="1" applyBorder="1" applyAlignment="1" applyProtection="1">
      <alignment horizontal="center" vertical="center" wrapText="1"/>
      <protection hidden="1"/>
    </xf>
    <xf numFmtId="0" fontId="6" fillId="0" borderId="3" xfId="0" applyFont="1" applyBorder="1" applyAlignment="1" applyProtection="1">
      <alignment horizontal="left" vertical="center" wrapText="1"/>
      <protection hidden="1"/>
    </xf>
    <xf numFmtId="0" fontId="6" fillId="0" borderId="1" xfId="0" applyFont="1" applyBorder="1" applyAlignment="1" applyProtection="1">
      <alignment horizontal="justify" vertical="center" wrapText="1"/>
      <protection hidden="1"/>
    </xf>
    <xf numFmtId="9" fontId="6" fillId="0" borderId="1" xfId="1" applyNumberFormat="1" applyFont="1" applyBorder="1" applyAlignment="1" applyProtection="1">
      <alignment vertical="center" wrapText="1"/>
      <protection hidden="1"/>
    </xf>
    <xf numFmtId="41" fontId="6" fillId="0" borderId="1" xfId="1" applyFont="1" applyBorder="1" applyAlignment="1" applyProtection="1">
      <alignment horizontal="right" vertical="center" wrapText="1"/>
      <protection hidden="1"/>
    </xf>
    <xf numFmtId="9" fontId="6" fillId="0" borderId="1" xfId="2" applyFont="1" applyFill="1" applyBorder="1" applyAlignment="1" applyProtection="1">
      <alignment horizontal="center" vertical="center" wrapText="1"/>
      <protection hidden="1"/>
    </xf>
    <xf numFmtId="41" fontId="6" fillId="0" borderId="1" xfId="1" applyFont="1" applyBorder="1" applyAlignment="1" applyProtection="1">
      <alignment horizontal="left" vertical="center" wrapText="1"/>
      <protection hidden="1"/>
    </xf>
    <xf numFmtId="0" fontId="6" fillId="0" borderId="1" xfId="0" applyFont="1" applyBorder="1" applyAlignment="1" applyProtection="1">
      <alignment horizontal="left" vertical="center" wrapText="1"/>
      <protection hidden="1"/>
    </xf>
    <xf numFmtId="9" fontId="9" fillId="3" borderId="1" xfId="2" applyFont="1" applyFill="1" applyBorder="1" applyAlignment="1" applyProtection="1">
      <alignment horizontal="center" vertical="center" wrapText="1"/>
      <protection hidden="1"/>
    </xf>
    <xf numFmtId="0" fontId="10" fillId="2" borderId="4" xfId="0" applyFont="1" applyFill="1" applyBorder="1" applyAlignment="1" applyProtection="1">
      <alignment wrapText="1"/>
      <protection hidden="1"/>
    </xf>
    <xf numFmtId="0" fontId="10" fillId="2" borderId="5" xfId="0" applyFont="1" applyFill="1" applyBorder="1" applyAlignment="1" applyProtection="1">
      <alignment horizontal="justify" wrapText="1"/>
      <protection hidden="1"/>
    </xf>
    <xf numFmtId="0" fontId="10" fillId="2" borderId="5" xfId="0" applyFont="1" applyFill="1" applyBorder="1" applyAlignment="1" applyProtection="1">
      <alignment wrapText="1"/>
      <protection hidden="1"/>
    </xf>
    <xf numFmtId="0" fontId="11" fillId="2" borderId="5" xfId="0" applyFont="1" applyFill="1" applyBorder="1" applyProtection="1">
      <protection hidden="1"/>
    </xf>
    <xf numFmtId="9" fontId="11" fillId="2" borderId="5" xfId="2" applyFont="1" applyFill="1" applyBorder="1" applyAlignment="1" applyProtection="1">
      <alignment horizontal="center" wrapText="1"/>
      <protection hidden="1"/>
    </xf>
    <xf numFmtId="0" fontId="10" fillId="2" borderId="5" xfId="0" applyFont="1" applyFill="1" applyBorder="1" applyAlignment="1" applyProtection="1">
      <alignment horizontal="center" wrapText="1"/>
      <protection hidden="1"/>
    </xf>
    <xf numFmtId="9" fontId="11" fillId="2" borderId="5" xfId="2" applyFont="1" applyFill="1" applyBorder="1" applyAlignment="1" applyProtection="1">
      <alignment horizontal="right" wrapText="1"/>
      <protection hidden="1"/>
    </xf>
    <xf numFmtId="9" fontId="11" fillId="2" borderId="6" xfId="2" applyFont="1" applyFill="1" applyBorder="1" applyAlignment="1" applyProtection="1">
      <alignment horizontal="right" wrapText="1"/>
      <protection hidden="1"/>
    </xf>
    <xf numFmtId="0" fontId="10" fillId="2" borderId="6" xfId="0" applyFont="1" applyFill="1" applyBorder="1" applyAlignment="1" applyProtection="1">
      <alignment wrapText="1"/>
      <protection hidden="1"/>
    </xf>
    <xf numFmtId="0" fontId="12" fillId="0" borderId="7" xfId="0" applyFont="1" applyBorder="1" applyAlignment="1" applyProtection="1">
      <alignment horizontal="left" vertical="center" wrapText="1"/>
      <protection hidden="1"/>
    </xf>
    <xf numFmtId="0" fontId="12" fillId="0" borderId="7" xfId="0" applyFont="1" applyBorder="1" applyAlignment="1" applyProtection="1">
      <alignment horizontal="justify" vertical="center" wrapText="1"/>
      <protection hidden="1"/>
    </xf>
    <xf numFmtId="9" fontId="12" fillId="0" borderId="7" xfId="0" applyNumberFormat="1" applyFont="1" applyBorder="1" applyAlignment="1" applyProtection="1">
      <alignment horizontal="left" vertical="center" wrapText="1"/>
      <protection hidden="1"/>
    </xf>
    <xf numFmtId="10" fontId="12" fillId="0" borderId="7" xfId="2" applyNumberFormat="1" applyFont="1" applyBorder="1" applyAlignment="1" applyProtection="1">
      <alignment horizontal="center" vertical="center" wrapText="1"/>
      <protection hidden="1"/>
    </xf>
    <xf numFmtId="0" fontId="12" fillId="0" borderId="7" xfId="0" applyFont="1" applyBorder="1" applyAlignment="1" applyProtection="1">
      <alignment horizontal="center" vertical="center" wrapText="1"/>
      <protection hidden="1"/>
    </xf>
    <xf numFmtId="0" fontId="12" fillId="3" borderId="7" xfId="0" applyFont="1" applyFill="1" applyBorder="1" applyAlignment="1" applyProtection="1">
      <alignment horizontal="left" vertical="center" wrapText="1"/>
      <protection hidden="1"/>
    </xf>
    <xf numFmtId="9" fontId="12" fillId="3" borderId="7" xfId="0" applyNumberFormat="1" applyFont="1" applyFill="1" applyBorder="1" applyAlignment="1" applyProtection="1">
      <alignment horizontal="right" vertical="center" wrapText="1"/>
      <protection hidden="1"/>
    </xf>
    <xf numFmtId="0" fontId="12" fillId="0" borderId="8" xfId="0" applyFont="1" applyBorder="1" applyAlignment="1" applyProtection="1">
      <alignment horizontal="left" vertical="center" wrapText="1"/>
      <protection hidden="1"/>
    </xf>
    <xf numFmtId="0" fontId="12" fillId="0" borderId="1" xfId="0" applyFont="1" applyBorder="1" applyAlignment="1" applyProtection="1">
      <alignment horizontal="left" vertical="center" wrapText="1"/>
      <protection hidden="1"/>
    </xf>
    <xf numFmtId="0" fontId="12" fillId="0" borderId="1" xfId="0" applyFont="1" applyBorder="1" applyAlignment="1" applyProtection="1">
      <alignment horizontal="justify" vertical="center" wrapText="1"/>
      <protection hidden="1"/>
    </xf>
    <xf numFmtId="9" fontId="12" fillId="0" borderId="1" xfId="0" applyNumberFormat="1" applyFont="1" applyBorder="1" applyAlignment="1" applyProtection="1">
      <alignment horizontal="left" vertical="center" wrapText="1"/>
      <protection hidden="1"/>
    </xf>
    <xf numFmtId="10" fontId="12" fillId="0" borderId="1" xfId="2" applyNumberFormat="1" applyFont="1" applyBorder="1" applyAlignment="1" applyProtection="1">
      <alignment horizontal="center" vertical="center" wrapText="1"/>
      <protection hidden="1"/>
    </xf>
    <xf numFmtId="0" fontId="12" fillId="0" borderId="1" xfId="0" applyFont="1" applyBorder="1" applyAlignment="1" applyProtection="1">
      <alignment horizontal="center" vertical="center" wrapText="1"/>
      <protection hidden="1"/>
    </xf>
    <xf numFmtId="0" fontId="12" fillId="3" borderId="1" xfId="0" applyFont="1" applyFill="1" applyBorder="1" applyAlignment="1" applyProtection="1">
      <alignment horizontal="left" vertical="center" wrapText="1"/>
      <protection hidden="1"/>
    </xf>
    <xf numFmtId="9" fontId="12" fillId="3" borderId="1" xfId="2" applyFont="1" applyFill="1" applyBorder="1" applyAlignment="1" applyProtection="1">
      <alignment horizontal="right" vertical="center" wrapText="1"/>
      <protection hidden="1"/>
    </xf>
    <xf numFmtId="0" fontId="12" fillId="0" borderId="9" xfId="0" applyFont="1" applyBorder="1" applyAlignment="1" applyProtection="1">
      <alignment horizontal="left" vertical="center" wrapText="1"/>
      <protection hidden="1"/>
    </xf>
    <xf numFmtId="9" fontId="12" fillId="0" borderId="10" xfId="2" applyFont="1" applyBorder="1" applyAlignment="1" applyProtection="1">
      <alignment horizontal="right" vertical="center" wrapText="1"/>
      <protection hidden="1"/>
    </xf>
    <xf numFmtId="9" fontId="13" fillId="4" borderId="4" xfId="2" applyFont="1" applyFill="1" applyBorder="1" applyAlignment="1" applyProtection="1">
      <alignment wrapText="1"/>
      <protection hidden="1"/>
    </xf>
    <xf numFmtId="0" fontId="12" fillId="0" borderId="11" xfId="0" applyFont="1" applyBorder="1" applyAlignment="1" applyProtection="1">
      <alignment horizontal="left" vertical="center" wrapText="1"/>
      <protection hidden="1"/>
    </xf>
    <xf numFmtId="0" fontId="12" fillId="0" borderId="12" xfId="0" applyFont="1" applyBorder="1" applyAlignment="1" applyProtection="1">
      <alignment horizontal="left" vertical="center" wrapText="1"/>
      <protection hidden="1"/>
    </xf>
    <xf numFmtId="0" fontId="12" fillId="0" borderId="2" xfId="0" applyFont="1" applyBorder="1" applyAlignment="1" applyProtection="1">
      <alignment horizontal="left" vertical="center" wrapText="1"/>
      <protection hidden="1"/>
    </xf>
    <xf numFmtId="9" fontId="13" fillId="4" borderId="5" xfId="2" applyFont="1" applyFill="1" applyBorder="1" applyAlignment="1" applyProtection="1">
      <alignment wrapText="1"/>
      <protection hidden="1"/>
    </xf>
    <xf numFmtId="0" fontId="13" fillId="4" borderId="5" xfId="0" applyFont="1" applyFill="1" applyBorder="1" applyAlignment="1" applyProtection="1">
      <alignment wrapText="1"/>
      <protection hidden="1"/>
    </xf>
    <xf numFmtId="0" fontId="13" fillId="4" borderId="6" xfId="0" applyFont="1" applyFill="1" applyBorder="1" applyAlignment="1" applyProtection="1">
      <alignment wrapText="1"/>
      <protection hidden="1"/>
    </xf>
    <xf numFmtId="0" fontId="8" fillId="5" borderId="9" xfId="0" applyFont="1" applyFill="1" applyBorder="1" applyAlignment="1" applyProtection="1">
      <alignment horizontal="center" vertical="center" wrapText="1"/>
      <protection hidden="1"/>
    </xf>
    <xf numFmtId="0" fontId="8" fillId="6" borderId="13" xfId="0" applyFont="1" applyFill="1" applyBorder="1" applyAlignment="1" applyProtection="1">
      <alignment horizontal="center" vertical="center" wrapText="1"/>
      <protection hidden="1"/>
    </xf>
    <xf numFmtId="0" fontId="8" fillId="6" borderId="14" xfId="0" applyFont="1" applyFill="1" applyBorder="1" applyAlignment="1" applyProtection="1">
      <alignment horizontal="center" vertical="center" wrapText="1"/>
      <protection hidden="1"/>
    </xf>
    <xf numFmtId="0" fontId="8" fillId="6" borderId="15" xfId="0" applyFont="1" applyFill="1" applyBorder="1" applyAlignment="1" applyProtection="1">
      <alignment horizontal="center" vertical="center" wrapText="1"/>
      <protection hidden="1"/>
    </xf>
    <xf numFmtId="0" fontId="8" fillId="7" borderId="16" xfId="0" applyFont="1" applyFill="1" applyBorder="1" applyAlignment="1" applyProtection="1">
      <alignment horizontal="center" vertical="center" wrapText="1"/>
      <protection hidden="1"/>
    </xf>
    <xf numFmtId="0" fontId="8" fillId="8" borderId="16" xfId="0" applyFont="1" applyFill="1" applyBorder="1" applyAlignment="1" applyProtection="1">
      <alignment horizontal="center" vertical="center" wrapText="1"/>
      <protection hidden="1"/>
    </xf>
    <xf numFmtId="0" fontId="8" fillId="5" borderId="16" xfId="0" applyFont="1" applyFill="1" applyBorder="1" applyAlignment="1" applyProtection="1">
      <alignment horizontal="center" vertical="center" wrapText="1"/>
      <protection hidden="1"/>
    </xf>
    <xf numFmtId="0" fontId="8" fillId="5" borderId="17" xfId="0" applyFont="1" applyFill="1" applyBorder="1" applyAlignment="1" applyProtection="1">
      <alignment horizontal="center" vertical="center" wrapText="1"/>
      <protection hidden="1"/>
    </xf>
    <xf numFmtId="0" fontId="8" fillId="6" borderId="18" xfId="0" applyFont="1" applyFill="1" applyBorder="1" applyAlignment="1" applyProtection="1">
      <alignment horizontal="center" vertical="center" wrapText="1"/>
      <protection hidden="1"/>
    </xf>
    <xf numFmtId="0" fontId="8" fillId="6" borderId="16" xfId="0" applyFont="1" applyFill="1" applyBorder="1" applyAlignment="1" applyProtection="1">
      <alignment horizontal="center" vertical="center" wrapText="1"/>
      <protection hidden="1"/>
    </xf>
    <xf numFmtId="0" fontId="8" fillId="6" borderId="19" xfId="0" applyFont="1" applyFill="1" applyBorder="1" applyAlignment="1" applyProtection="1">
      <alignment horizontal="center" vertical="center" wrapText="1"/>
      <protection hidden="1"/>
    </xf>
    <xf numFmtId="0" fontId="6" fillId="0" borderId="11" xfId="0" applyFont="1" applyBorder="1" applyAlignment="1" applyProtection="1">
      <alignment horizontal="left" vertical="center" wrapText="1"/>
      <protection hidden="1"/>
    </xf>
    <xf numFmtId="0" fontId="6" fillId="0" borderId="0" xfId="0" applyFont="1" applyAlignment="1" applyProtection="1">
      <alignment horizontal="left" vertical="center" wrapText="1"/>
      <protection hidden="1"/>
    </xf>
    <xf numFmtId="0" fontId="10" fillId="0" borderId="0" xfId="0" applyFont="1" applyAlignment="1" applyProtection="1">
      <alignment wrapText="1"/>
      <protection hidden="1"/>
    </xf>
    <xf numFmtId="0" fontId="12" fillId="0" borderId="0" xfId="0" applyFont="1" applyAlignment="1" applyProtection="1">
      <alignment vertical="center" wrapText="1"/>
      <protection hidden="1"/>
    </xf>
    <xf numFmtId="0" fontId="13" fillId="0" borderId="0" xfId="0" applyFont="1" applyAlignment="1" applyProtection="1">
      <alignment wrapText="1"/>
      <protection hidden="1"/>
    </xf>
    <xf numFmtId="0" fontId="10" fillId="2" borderId="19" xfId="0" applyFont="1" applyFill="1" applyBorder="1" applyAlignment="1" applyProtection="1">
      <alignment wrapText="1"/>
      <protection hidden="1"/>
    </xf>
    <xf numFmtId="0" fontId="6" fillId="0" borderId="1" xfId="0" applyFont="1" applyBorder="1" applyAlignment="1" applyProtection="1">
      <alignment horizontal="center" vertical="center" wrapText="1"/>
      <protection hidden="1"/>
    </xf>
    <xf numFmtId="0" fontId="8" fillId="2" borderId="1"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vertical="center" wrapText="1"/>
      <protection hidden="1"/>
    </xf>
    <xf numFmtId="0" fontId="8" fillId="2" borderId="8" xfId="0" applyFont="1" applyFill="1" applyBorder="1" applyAlignment="1" applyProtection="1">
      <alignment horizontal="center" vertical="center" wrapText="1"/>
      <protection hidden="1"/>
    </xf>
    <xf numFmtId="0" fontId="8" fillId="2" borderId="20" xfId="0" applyFont="1" applyFill="1" applyBorder="1" applyAlignment="1" applyProtection="1">
      <alignment horizontal="center" vertical="center" wrapText="1"/>
      <protection hidden="1"/>
    </xf>
    <xf numFmtId="0" fontId="8" fillId="2" borderId="21" xfId="0" applyFont="1" applyFill="1" applyBorder="1" applyAlignment="1" applyProtection="1">
      <alignment horizontal="center" vertical="center" wrapText="1"/>
      <protection hidden="1"/>
    </xf>
    <xf numFmtId="0" fontId="8" fillId="4" borderId="3" xfId="0" applyFont="1" applyFill="1" applyBorder="1" applyAlignment="1" applyProtection="1">
      <alignment horizontal="center" vertical="center" wrapText="1"/>
      <protection hidden="1"/>
    </xf>
    <xf numFmtId="0" fontId="8" fillId="4" borderId="1" xfId="0" applyFont="1" applyFill="1" applyBorder="1" applyAlignment="1" applyProtection="1">
      <alignment horizontal="center" vertical="center" wrapText="1"/>
      <protection hidden="1"/>
    </xf>
    <xf numFmtId="0" fontId="8" fillId="4" borderId="2" xfId="0" applyFont="1" applyFill="1" applyBorder="1" applyAlignment="1" applyProtection="1">
      <alignment horizontal="center" vertical="center" wrapText="1"/>
      <protection hidden="1"/>
    </xf>
    <xf numFmtId="0" fontId="8" fillId="5" borderId="1" xfId="0" applyFont="1" applyFill="1" applyBorder="1" applyAlignment="1" applyProtection="1">
      <alignment horizontal="center" vertical="center" wrapText="1"/>
      <protection hidden="1"/>
    </xf>
    <xf numFmtId="0" fontId="8" fillId="9" borderId="3" xfId="0" applyFont="1" applyFill="1" applyBorder="1" applyAlignment="1" applyProtection="1">
      <alignment horizontal="center" vertical="center" wrapText="1"/>
      <protection hidden="1"/>
    </xf>
    <xf numFmtId="0" fontId="8" fillId="9" borderId="1" xfId="0" applyFont="1" applyFill="1" applyBorder="1" applyAlignment="1" applyProtection="1">
      <alignment horizontal="center" vertical="center" wrapText="1"/>
      <protection hidden="1"/>
    </xf>
    <xf numFmtId="0" fontId="8" fillId="8" borderId="1" xfId="0" applyFont="1" applyFill="1" applyBorder="1" applyAlignment="1" applyProtection="1">
      <alignment horizontal="center" vertical="center" wrapText="1"/>
      <protection hidden="1"/>
    </xf>
    <xf numFmtId="0" fontId="6" fillId="0" borderId="9" xfId="0" applyFont="1" applyBorder="1" applyAlignment="1" applyProtection="1">
      <alignment horizontal="justify" vertical="center" wrapText="1"/>
      <protection hidden="1"/>
    </xf>
    <xf numFmtId="0" fontId="8" fillId="9" borderId="18" xfId="0" applyFont="1" applyFill="1" applyBorder="1" applyAlignment="1" applyProtection="1">
      <alignment horizontal="center" vertical="center" wrapText="1"/>
      <protection hidden="1"/>
    </xf>
    <xf numFmtId="0" fontId="8" fillId="9" borderId="16" xfId="0" applyFont="1" applyFill="1" applyBorder="1" applyAlignment="1" applyProtection="1">
      <alignment horizontal="center" vertical="center" wrapText="1"/>
      <protection hidden="1"/>
    </xf>
    <xf numFmtId="9" fontId="11" fillId="2" borderId="22" xfId="2" applyFont="1" applyFill="1" applyBorder="1" applyAlignment="1" applyProtection="1">
      <alignment wrapText="1"/>
      <protection hidden="1"/>
    </xf>
    <xf numFmtId="9" fontId="11" fillId="2" borderId="23" xfId="2" applyFont="1" applyFill="1" applyBorder="1" applyAlignment="1" applyProtection="1">
      <alignment wrapText="1"/>
      <protection hidden="1"/>
    </xf>
    <xf numFmtId="0" fontId="10" fillId="2" borderId="23" xfId="0" applyFont="1" applyFill="1" applyBorder="1" applyAlignment="1" applyProtection="1">
      <alignment wrapText="1"/>
      <protection hidden="1"/>
    </xf>
    <xf numFmtId="9" fontId="6" fillId="0" borderId="24" xfId="2" applyFont="1" applyBorder="1" applyAlignment="1" applyProtection="1">
      <alignment horizontal="right" vertical="center" wrapText="1"/>
      <protection hidden="1"/>
    </xf>
    <xf numFmtId="9" fontId="6" fillId="0" borderId="25" xfId="2" applyFont="1" applyBorder="1" applyAlignment="1" applyProtection="1">
      <alignment horizontal="right" vertical="center" wrapText="1"/>
      <protection locked="0" hidden="1"/>
    </xf>
    <xf numFmtId="9" fontId="11" fillId="2" borderId="23" xfId="0" applyNumberFormat="1" applyFont="1" applyFill="1" applyBorder="1" applyAlignment="1" applyProtection="1">
      <alignment horizontal="center" wrapText="1"/>
      <protection hidden="1"/>
    </xf>
    <xf numFmtId="0" fontId="6" fillId="0" borderId="12" xfId="0" applyFont="1" applyBorder="1" applyAlignment="1" applyProtection="1">
      <alignment horizontal="justify" vertical="center" wrapText="1"/>
      <protection hidden="1"/>
    </xf>
    <xf numFmtId="164" fontId="12" fillId="3" borderId="1" xfId="2" applyNumberFormat="1" applyFont="1" applyFill="1" applyBorder="1" applyAlignment="1" applyProtection="1">
      <alignment horizontal="right" vertical="center" wrapText="1"/>
      <protection hidden="1"/>
    </xf>
    <xf numFmtId="164" fontId="12" fillId="0" borderId="3" xfId="2" applyNumberFormat="1" applyFont="1" applyBorder="1" applyAlignment="1" applyProtection="1">
      <alignment horizontal="right" vertical="center" wrapText="1"/>
      <protection hidden="1"/>
    </xf>
    <xf numFmtId="10" fontId="12" fillId="0" borderId="1" xfId="0" applyNumberFormat="1" applyFont="1" applyBorder="1" applyAlignment="1" applyProtection="1">
      <alignment horizontal="left" vertical="center" wrapText="1"/>
      <protection hidden="1"/>
    </xf>
    <xf numFmtId="0" fontId="6" fillId="0" borderId="0" xfId="0" applyFont="1" applyAlignment="1" applyProtection="1">
      <alignment horizontal="center" vertical="center" wrapText="1"/>
      <protection hidden="1"/>
    </xf>
    <xf numFmtId="9" fontId="6" fillId="0" borderId="10" xfId="2" applyFont="1" applyBorder="1" applyAlignment="1" applyProtection="1">
      <alignment horizontal="center" vertical="center" wrapText="1"/>
      <protection hidden="1"/>
    </xf>
    <xf numFmtId="9" fontId="6" fillId="0" borderId="11" xfId="2" applyFont="1" applyBorder="1" applyAlignment="1" applyProtection="1">
      <alignment horizontal="center" vertical="center" wrapText="1"/>
      <protection hidden="1"/>
    </xf>
    <xf numFmtId="9" fontId="12" fillId="0" borderId="10" xfId="0" applyNumberFormat="1" applyFont="1" applyBorder="1" applyAlignment="1" applyProtection="1">
      <alignment horizontal="center" vertical="center" wrapText="1"/>
      <protection hidden="1"/>
    </xf>
    <xf numFmtId="9" fontId="12" fillId="0" borderId="11" xfId="0" applyNumberFormat="1" applyFont="1" applyBorder="1" applyAlignment="1" applyProtection="1">
      <alignment horizontal="center" vertical="center" wrapText="1"/>
      <protection hidden="1"/>
    </xf>
    <xf numFmtId="9" fontId="12" fillId="0" borderId="3" xfId="0" applyNumberFormat="1" applyFont="1" applyBorder="1" applyAlignment="1" applyProtection="1">
      <alignment horizontal="center" vertical="center" wrapText="1"/>
      <protection hidden="1"/>
    </xf>
    <xf numFmtId="164" fontId="12" fillId="0" borderId="1" xfId="2" applyNumberFormat="1" applyFont="1" applyBorder="1" applyAlignment="1" applyProtection="1">
      <alignment horizontal="center" vertical="center" wrapText="1"/>
      <protection hidden="1"/>
    </xf>
    <xf numFmtId="164" fontId="12" fillId="0" borderId="1" xfId="0" applyNumberFormat="1" applyFont="1" applyBorder="1" applyAlignment="1" applyProtection="1">
      <alignment horizontal="center" vertical="center" wrapText="1"/>
      <protection hidden="1"/>
    </xf>
    <xf numFmtId="9" fontId="13" fillId="4" borderId="4" xfId="2" applyFont="1" applyFill="1" applyBorder="1" applyAlignment="1" applyProtection="1">
      <alignment horizontal="center" vertical="center" wrapText="1"/>
      <protection hidden="1"/>
    </xf>
    <xf numFmtId="9" fontId="13" fillId="4" borderId="5" xfId="2" applyFont="1" applyFill="1" applyBorder="1" applyAlignment="1" applyProtection="1">
      <alignment horizontal="center" vertical="center" wrapText="1"/>
      <protection hidden="1"/>
    </xf>
    <xf numFmtId="9" fontId="14" fillId="4" borderId="5" xfId="0" applyNumberFormat="1" applyFont="1" applyFill="1" applyBorder="1" applyAlignment="1" applyProtection="1">
      <alignment horizontal="center" wrapText="1"/>
      <protection hidden="1"/>
    </xf>
    <xf numFmtId="10" fontId="6" fillId="0" borderId="11" xfId="2" applyNumberFormat="1" applyFont="1" applyBorder="1" applyAlignment="1" applyProtection="1">
      <alignment horizontal="center" vertical="center" wrapText="1"/>
      <protection hidden="1"/>
    </xf>
    <xf numFmtId="0" fontId="8" fillId="7" borderId="1" xfId="0" applyFont="1" applyFill="1" applyBorder="1" applyAlignment="1" applyProtection="1">
      <alignment horizontal="center" vertical="center" wrapText="1"/>
      <protection hidden="1"/>
    </xf>
    <xf numFmtId="9" fontId="11" fillId="2" borderId="22" xfId="2" applyFont="1" applyFill="1" applyBorder="1" applyAlignment="1" applyProtection="1">
      <alignment horizontal="center" wrapText="1"/>
      <protection hidden="1"/>
    </xf>
    <xf numFmtId="9" fontId="11" fillId="2" borderId="23" xfId="2" applyFont="1" applyFill="1" applyBorder="1" applyAlignment="1" applyProtection="1">
      <alignment horizontal="center" wrapText="1"/>
      <protection hidden="1"/>
    </xf>
    <xf numFmtId="9" fontId="13" fillId="4" borderId="4" xfId="2" applyFont="1" applyFill="1" applyBorder="1" applyAlignment="1" applyProtection="1">
      <alignment horizontal="center" wrapText="1"/>
      <protection hidden="1"/>
    </xf>
    <xf numFmtId="9" fontId="13" fillId="4" borderId="5" xfId="2" applyFont="1" applyFill="1" applyBorder="1" applyAlignment="1" applyProtection="1">
      <alignment horizontal="center" wrapText="1"/>
      <protection hidden="1"/>
    </xf>
    <xf numFmtId="0" fontId="12" fillId="0" borderId="36" xfId="0" applyFont="1" applyBorder="1" applyAlignment="1" applyProtection="1">
      <alignment horizontal="left" vertical="center" wrapText="1"/>
      <protection hidden="1"/>
    </xf>
    <xf numFmtId="9" fontId="11" fillId="2" borderId="18" xfId="2" applyFont="1" applyFill="1" applyBorder="1" applyAlignment="1" applyProtection="1">
      <alignment horizontal="center" vertical="center" wrapText="1"/>
      <protection hidden="1"/>
    </xf>
    <xf numFmtId="9" fontId="11" fillId="2" borderId="16" xfId="2" applyFont="1" applyFill="1" applyBorder="1" applyAlignment="1" applyProtection="1">
      <alignment horizontal="center" vertical="center" wrapText="1"/>
      <protection hidden="1"/>
    </xf>
    <xf numFmtId="0" fontId="13" fillId="4" borderId="37" xfId="0" applyFont="1" applyFill="1" applyBorder="1" applyAlignment="1" applyProtection="1">
      <alignment wrapText="1"/>
      <protection hidden="1"/>
    </xf>
    <xf numFmtId="9" fontId="12" fillId="0" borderId="11" xfId="2" applyFont="1" applyBorder="1" applyAlignment="1" applyProtection="1">
      <alignment horizontal="center" vertical="center" wrapText="1"/>
      <protection hidden="1"/>
    </xf>
    <xf numFmtId="9" fontId="12" fillId="0" borderId="10" xfId="2" applyFont="1" applyBorder="1" applyAlignment="1" applyProtection="1">
      <alignment horizontal="center" vertical="center" wrapText="1"/>
      <protection hidden="1"/>
    </xf>
    <xf numFmtId="164" fontId="12" fillId="0" borderId="3" xfId="2" applyNumberFormat="1" applyFont="1" applyBorder="1" applyAlignment="1" applyProtection="1">
      <alignment horizontal="center" vertical="center" wrapText="1"/>
      <protection hidden="1"/>
    </xf>
    <xf numFmtId="0" fontId="12" fillId="0" borderId="16" xfId="0" applyFont="1" applyBorder="1" applyAlignment="1" applyProtection="1">
      <alignment horizontal="left" vertical="center" wrapText="1"/>
      <protection hidden="1"/>
    </xf>
    <xf numFmtId="0" fontId="12" fillId="0" borderId="16" xfId="0" applyFont="1" applyBorder="1" applyAlignment="1" applyProtection="1">
      <alignment horizontal="justify" vertical="center" wrapText="1"/>
      <protection hidden="1"/>
    </xf>
    <xf numFmtId="9" fontId="12" fillId="0" borderId="16" xfId="0" applyNumberFormat="1" applyFont="1" applyBorder="1" applyAlignment="1" applyProtection="1">
      <alignment horizontal="left" vertical="center" wrapText="1"/>
      <protection hidden="1"/>
    </xf>
    <xf numFmtId="0" fontId="12" fillId="0" borderId="23" xfId="0" applyFont="1" applyBorder="1" applyAlignment="1" applyProtection="1">
      <alignment horizontal="justify" vertical="center" wrapText="1"/>
      <protection hidden="1"/>
    </xf>
    <xf numFmtId="10" fontId="12" fillId="0" borderId="16" xfId="2" applyNumberFormat="1" applyFont="1" applyBorder="1" applyAlignment="1" applyProtection="1">
      <alignment horizontal="center" vertical="center" wrapText="1"/>
      <protection hidden="1"/>
    </xf>
    <xf numFmtId="0" fontId="12" fillId="0" borderId="16" xfId="0" applyFont="1" applyBorder="1" applyAlignment="1" applyProtection="1">
      <alignment horizontal="center" vertical="center" wrapText="1"/>
      <protection hidden="1"/>
    </xf>
    <xf numFmtId="0" fontId="12" fillId="3" borderId="16" xfId="0" applyFont="1" applyFill="1" applyBorder="1" applyAlignment="1" applyProtection="1">
      <alignment horizontal="left" vertical="center" wrapText="1"/>
      <protection hidden="1"/>
    </xf>
    <xf numFmtId="9" fontId="12" fillId="3" borderId="16" xfId="2" applyFont="1" applyFill="1" applyBorder="1" applyAlignment="1" applyProtection="1">
      <alignment horizontal="right" vertical="center" wrapText="1"/>
      <protection hidden="1"/>
    </xf>
    <xf numFmtId="0" fontId="12" fillId="0" borderId="23" xfId="0" applyFont="1" applyBorder="1" applyAlignment="1" applyProtection="1">
      <alignment horizontal="left" vertical="center" wrapText="1"/>
      <protection hidden="1"/>
    </xf>
    <xf numFmtId="0" fontId="12" fillId="0" borderId="17" xfId="0" applyFont="1" applyBorder="1" applyAlignment="1" applyProtection="1">
      <alignment horizontal="left" vertical="center" wrapText="1"/>
      <protection hidden="1"/>
    </xf>
    <xf numFmtId="9" fontId="12" fillId="0" borderId="18" xfId="2" applyFont="1" applyBorder="1" applyAlignment="1" applyProtection="1">
      <alignment horizontal="right" vertical="center" wrapText="1"/>
      <protection hidden="1"/>
    </xf>
    <xf numFmtId="9" fontId="12" fillId="0" borderId="18" xfId="2" applyFont="1" applyBorder="1" applyAlignment="1" applyProtection="1">
      <alignment horizontal="center" vertical="center" wrapText="1"/>
      <protection hidden="1"/>
    </xf>
    <xf numFmtId="9" fontId="12" fillId="0" borderId="16" xfId="0" applyNumberFormat="1" applyFont="1" applyBorder="1" applyAlignment="1" applyProtection="1">
      <alignment horizontal="center" vertical="center" wrapText="1"/>
      <protection hidden="1"/>
    </xf>
    <xf numFmtId="0" fontId="12" fillId="0" borderId="19" xfId="0" applyFont="1" applyBorder="1" applyAlignment="1" applyProtection="1">
      <alignment horizontal="left" vertical="center" wrapText="1"/>
      <protection hidden="1"/>
    </xf>
    <xf numFmtId="9" fontId="12" fillId="0" borderId="18" xfId="0" applyNumberFormat="1" applyFont="1" applyBorder="1" applyAlignment="1" applyProtection="1">
      <alignment horizontal="center" vertical="center" wrapText="1"/>
      <protection hidden="1"/>
    </xf>
    <xf numFmtId="9" fontId="12" fillId="0" borderId="16" xfId="2" applyFont="1" applyBorder="1" applyAlignment="1" applyProtection="1">
      <alignment horizontal="center" vertical="center" wrapText="1"/>
      <protection hidden="1"/>
    </xf>
    <xf numFmtId="0" fontId="10" fillId="2" borderId="10" xfId="0" applyFont="1" applyFill="1" applyBorder="1" applyAlignment="1" applyProtection="1">
      <alignment wrapText="1"/>
      <protection hidden="1"/>
    </xf>
    <xf numFmtId="0" fontId="10" fillId="2" borderId="11" xfId="0" applyFont="1" applyFill="1" applyBorder="1" applyAlignment="1" applyProtection="1">
      <alignment wrapText="1"/>
      <protection hidden="1"/>
    </xf>
    <xf numFmtId="0" fontId="16" fillId="2" borderId="11" xfId="0" applyFont="1" applyFill="1" applyBorder="1" applyAlignment="1" applyProtection="1">
      <alignment wrapText="1"/>
      <protection hidden="1"/>
    </xf>
    <xf numFmtId="9" fontId="16" fillId="2" borderId="11" xfId="2" applyFont="1" applyFill="1" applyBorder="1" applyAlignment="1" applyProtection="1">
      <alignment horizontal="center" wrapText="1"/>
      <protection hidden="1"/>
    </xf>
    <xf numFmtId="0" fontId="16" fillId="2" borderId="11" xfId="0" applyFont="1" applyFill="1" applyBorder="1" applyAlignment="1" applyProtection="1">
      <alignment horizontal="center" wrapText="1"/>
      <protection hidden="1"/>
    </xf>
    <xf numFmtId="9" fontId="16" fillId="2" borderId="11" xfId="0" applyNumberFormat="1" applyFont="1" applyFill="1" applyBorder="1" applyAlignment="1" applyProtection="1">
      <alignment horizontal="right" wrapText="1"/>
      <protection hidden="1"/>
    </xf>
    <xf numFmtId="0" fontId="10" fillId="2" borderId="36" xfId="0" applyFont="1" applyFill="1" applyBorder="1" applyAlignment="1" applyProtection="1">
      <alignment wrapText="1"/>
      <protection hidden="1"/>
    </xf>
    <xf numFmtId="9" fontId="16" fillId="2" borderId="10" xfId="0" applyNumberFormat="1" applyFont="1" applyFill="1" applyBorder="1" applyAlignment="1" applyProtection="1">
      <alignment wrapText="1"/>
      <protection hidden="1"/>
    </xf>
    <xf numFmtId="9" fontId="16" fillId="2" borderId="11" xfId="0" applyNumberFormat="1" applyFont="1" applyFill="1" applyBorder="1" applyAlignment="1" applyProtection="1">
      <alignment wrapText="1"/>
      <protection hidden="1"/>
    </xf>
    <xf numFmtId="9" fontId="11" fillId="2" borderId="11" xfId="2" applyFont="1" applyFill="1" applyBorder="1" applyAlignment="1" applyProtection="1">
      <alignment horizontal="center" wrapText="1"/>
      <protection hidden="1"/>
    </xf>
    <xf numFmtId="9" fontId="16" fillId="2" borderId="10" xfId="0" applyNumberFormat="1" applyFont="1" applyFill="1" applyBorder="1" applyAlignment="1" applyProtection="1">
      <alignment horizontal="center" wrapText="1"/>
      <protection hidden="1"/>
    </xf>
    <xf numFmtId="9" fontId="16" fillId="2" borderId="11" xfId="0" applyNumberFormat="1" applyFont="1" applyFill="1" applyBorder="1" applyAlignment="1" applyProtection="1">
      <alignment horizontal="center" wrapText="1"/>
      <protection hidden="1"/>
    </xf>
    <xf numFmtId="0" fontId="10" fillId="2" borderId="12" xfId="0" applyFont="1" applyFill="1" applyBorder="1" applyAlignment="1" applyProtection="1">
      <alignment wrapText="1"/>
      <protection hidden="1"/>
    </xf>
    <xf numFmtId="9" fontId="16" fillId="2" borderId="10" xfId="0" applyNumberFormat="1" applyFont="1" applyFill="1" applyBorder="1" applyAlignment="1" applyProtection="1">
      <alignment horizontal="center" vertical="center" wrapText="1"/>
      <protection hidden="1"/>
    </xf>
    <xf numFmtId="9" fontId="16" fillId="2" borderId="11" xfId="0" applyNumberFormat="1" applyFont="1" applyFill="1" applyBorder="1" applyAlignment="1" applyProtection="1">
      <alignment horizontal="center" vertical="center" wrapText="1"/>
      <protection hidden="1"/>
    </xf>
    <xf numFmtId="0" fontId="13" fillId="4" borderId="4" xfId="0" applyFont="1" applyFill="1" applyBorder="1" applyAlignment="1" applyProtection="1">
      <alignment wrapText="1"/>
      <protection hidden="1"/>
    </xf>
    <xf numFmtId="0" fontId="14" fillId="4" borderId="5" xfId="0" applyFont="1" applyFill="1" applyBorder="1" applyAlignment="1" applyProtection="1">
      <alignment wrapText="1"/>
      <protection hidden="1"/>
    </xf>
    <xf numFmtId="9" fontId="14" fillId="4" borderId="5" xfId="2" applyFont="1" applyFill="1" applyBorder="1" applyAlignment="1" applyProtection="1">
      <alignment horizontal="center" wrapText="1"/>
      <protection hidden="1"/>
    </xf>
    <xf numFmtId="0" fontId="13" fillId="4" borderId="5" xfId="0" applyFont="1" applyFill="1" applyBorder="1" applyAlignment="1" applyProtection="1">
      <alignment horizontal="center" wrapText="1"/>
      <protection hidden="1"/>
    </xf>
    <xf numFmtId="9" fontId="13" fillId="4" borderId="5" xfId="2" applyFont="1" applyFill="1" applyBorder="1" applyAlignment="1" applyProtection="1">
      <alignment horizontal="right" wrapText="1"/>
      <protection hidden="1"/>
    </xf>
    <xf numFmtId="0" fontId="10" fillId="2" borderId="40" xfId="0" applyFont="1" applyFill="1" applyBorder="1" applyAlignment="1" applyProtection="1">
      <alignment wrapText="1"/>
      <protection hidden="1"/>
    </xf>
    <xf numFmtId="0" fontId="6" fillId="0" borderId="25" xfId="0" applyFont="1" applyBorder="1" applyAlignment="1" applyProtection="1">
      <alignment horizontal="justify" vertical="center" wrapText="1"/>
      <protection locked="0"/>
    </xf>
    <xf numFmtId="0" fontId="8" fillId="9" borderId="9" xfId="0" applyFont="1" applyFill="1" applyBorder="1" applyAlignment="1" applyProtection="1">
      <alignment horizontal="center" vertical="center" wrapText="1"/>
      <protection hidden="1"/>
    </xf>
    <xf numFmtId="0" fontId="8" fillId="9" borderId="17" xfId="0" applyFont="1" applyFill="1" applyBorder="1" applyAlignment="1" applyProtection="1">
      <alignment horizontal="center" vertical="center" wrapText="1"/>
      <protection hidden="1"/>
    </xf>
    <xf numFmtId="0" fontId="6" fillId="0" borderId="41" xfId="0" applyFont="1" applyBorder="1" applyAlignment="1" applyProtection="1">
      <alignment horizontal="justify" vertical="center" wrapText="1"/>
      <protection locked="0"/>
    </xf>
    <xf numFmtId="0" fontId="8" fillId="7" borderId="3" xfId="0" applyFont="1" applyFill="1" applyBorder="1" applyAlignment="1" applyProtection="1">
      <alignment horizontal="center" vertical="center" wrapText="1"/>
      <protection hidden="1"/>
    </xf>
    <xf numFmtId="0" fontId="8" fillId="7" borderId="2" xfId="0" applyFont="1" applyFill="1" applyBorder="1" applyAlignment="1" applyProtection="1">
      <alignment horizontal="center" vertical="center" wrapText="1"/>
      <protection hidden="1"/>
    </xf>
    <xf numFmtId="0" fontId="8" fillId="7" borderId="18" xfId="0" applyFont="1" applyFill="1" applyBorder="1" applyAlignment="1" applyProtection="1">
      <alignment horizontal="center" vertical="center" wrapText="1"/>
      <protection hidden="1"/>
    </xf>
    <xf numFmtId="0" fontId="8" fillId="7" borderId="19" xfId="0" applyFont="1" applyFill="1" applyBorder="1" applyAlignment="1" applyProtection="1">
      <alignment horizontal="center" vertical="center" wrapText="1"/>
      <protection hidden="1"/>
    </xf>
    <xf numFmtId="9" fontId="6" fillId="0" borderId="24" xfId="0" applyNumberFormat="1" applyFont="1" applyBorder="1" applyAlignment="1" applyProtection="1">
      <alignment horizontal="center" vertical="center" wrapText="1"/>
      <protection hidden="1"/>
    </xf>
    <xf numFmtId="9" fontId="6" fillId="0" borderId="25" xfId="0" applyNumberFormat="1" applyFont="1" applyBorder="1" applyAlignment="1" applyProtection="1">
      <alignment horizontal="center" vertical="center" wrapText="1"/>
      <protection hidden="1"/>
    </xf>
    <xf numFmtId="10" fontId="6" fillId="0" borderId="25" xfId="2" applyNumberFormat="1" applyFont="1" applyBorder="1" applyAlignment="1" applyProtection="1">
      <alignment horizontal="center" vertical="center" wrapText="1"/>
      <protection hidden="1"/>
    </xf>
    <xf numFmtId="0" fontId="6" fillId="0" borderId="25" xfId="0" applyFont="1" applyBorder="1" applyAlignment="1" applyProtection="1">
      <alignment horizontal="justify" vertical="center" wrapText="1"/>
      <protection hidden="1"/>
    </xf>
    <xf numFmtId="0" fontId="6" fillId="0" borderId="42" xfId="0" applyFont="1" applyBorder="1" applyAlignment="1" applyProtection="1">
      <alignment horizontal="justify" vertical="center" wrapText="1"/>
      <protection hidden="1"/>
    </xf>
    <xf numFmtId="10" fontId="11" fillId="2" borderId="23" xfId="0" applyNumberFormat="1" applyFont="1" applyFill="1" applyBorder="1" applyAlignment="1" applyProtection="1">
      <alignment horizontal="center" wrapText="1"/>
      <protection hidden="1"/>
    </xf>
    <xf numFmtId="10" fontId="12" fillId="0" borderId="11" xfId="0" applyNumberFormat="1" applyFont="1" applyBorder="1" applyAlignment="1" applyProtection="1">
      <alignment horizontal="center" vertical="center" wrapText="1"/>
      <protection hidden="1"/>
    </xf>
    <xf numFmtId="10" fontId="12" fillId="0" borderId="1" xfId="0" applyNumberFormat="1" applyFont="1" applyBorder="1" applyAlignment="1" applyProtection="1">
      <alignment horizontal="center" vertical="center" wrapText="1"/>
      <protection hidden="1"/>
    </xf>
    <xf numFmtId="10" fontId="12" fillId="0" borderId="16" xfId="0" applyNumberFormat="1" applyFont="1" applyBorder="1" applyAlignment="1" applyProtection="1">
      <alignment horizontal="center" vertical="center" wrapText="1"/>
      <protection hidden="1"/>
    </xf>
    <xf numFmtId="10" fontId="11" fillId="2" borderId="11" xfId="2" applyNumberFormat="1" applyFont="1" applyFill="1" applyBorder="1" applyAlignment="1" applyProtection="1">
      <alignment horizontal="center" wrapText="1"/>
      <protection hidden="1"/>
    </xf>
    <xf numFmtId="10" fontId="14" fillId="4" borderId="5" xfId="0" applyNumberFormat="1" applyFont="1" applyFill="1" applyBorder="1" applyAlignment="1" applyProtection="1">
      <alignment horizontal="center" wrapText="1"/>
      <protection hidden="1"/>
    </xf>
    <xf numFmtId="10" fontId="11" fillId="2" borderId="23" xfId="0" applyNumberFormat="1" applyFont="1" applyFill="1" applyBorder="1" applyAlignment="1" applyProtection="1">
      <alignment horizontal="center" vertical="center" wrapText="1"/>
      <protection hidden="1"/>
    </xf>
    <xf numFmtId="0" fontId="6" fillId="0" borderId="0" xfId="0" applyFont="1" applyAlignment="1" applyProtection="1">
      <alignment horizontal="left" wrapText="1"/>
      <protection hidden="1"/>
    </xf>
    <xf numFmtId="0" fontId="8" fillId="5" borderId="1" xfId="0" applyFont="1" applyFill="1" applyBorder="1" applyAlignment="1" applyProtection="1">
      <alignment horizontal="left" vertical="center" wrapText="1"/>
      <protection hidden="1"/>
    </xf>
    <xf numFmtId="0" fontId="8" fillId="5" borderId="16" xfId="0" applyFont="1" applyFill="1" applyBorder="1" applyAlignment="1" applyProtection="1">
      <alignment horizontal="left" vertical="center" wrapText="1"/>
      <protection hidden="1"/>
    </xf>
    <xf numFmtId="9" fontId="6" fillId="0" borderId="10" xfId="2" applyFont="1" applyBorder="1" applyAlignment="1" applyProtection="1">
      <alignment horizontal="left" vertical="center" wrapText="1"/>
      <protection hidden="1"/>
    </xf>
    <xf numFmtId="9" fontId="11" fillId="2" borderId="22" xfId="2" applyFont="1" applyFill="1" applyBorder="1" applyAlignment="1" applyProtection="1">
      <alignment horizontal="left" wrapText="1"/>
      <protection hidden="1"/>
    </xf>
    <xf numFmtId="9" fontId="16" fillId="2" borderId="10" xfId="0" applyNumberFormat="1" applyFont="1" applyFill="1" applyBorder="1" applyAlignment="1" applyProtection="1">
      <alignment horizontal="left" wrapText="1"/>
      <protection hidden="1"/>
    </xf>
    <xf numFmtId="9" fontId="13" fillId="4" borderId="4" xfId="2" applyFont="1" applyFill="1" applyBorder="1" applyAlignment="1" applyProtection="1">
      <alignment horizontal="left" wrapText="1"/>
      <protection hidden="1"/>
    </xf>
    <xf numFmtId="0" fontId="8" fillId="8" borderId="35" xfId="0" applyFont="1" applyFill="1" applyBorder="1" applyAlignment="1" applyProtection="1">
      <alignment horizontal="left" vertical="center" wrapText="1"/>
      <protection hidden="1"/>
    </xf>
    <xf numFmtId="0" fontId="8" fillId="8" borderId="31" xfId="0" applyFont="1" applyFill="1" applyBorder="1" applyAlignment="1" applyProtection="1">
      <alignment horizontal="left" vertical="center" wrapText="1"/>
      <protection hidden="1"/>
    </xf>
    <xf numFmtId="9" fontId="12" fillId="0" borderId="38" xfId="0" applyNumberFormat="1" applyFont="1" applyBorder="1" applyAlignment="1" applyProtection="1">
      <alignment horizontal="left" vertical="center" wrapText="1"/>
      <protection hidden="1"/>
    </xf>
    <xf numFmtId="9" fontId="12" fillId="0" borderId="35" xfId="0" applyNumberFormat="1" applyFont="1" applyBorder="1" applyAlignment="1" applyProtection="1">
      <alignment horizontal="left" vertical="center" wrapText="1"/>
      <protection hidden="1"/>
    </xf>
    <xf numFmtId="9" fontId="12" fillId="0" borderId="31" xfId="0" applyNumberFormat="1" applyFont="1" applyBorder="1" applyAlignment="1" applyProtection="1">
      <alignment horizontal="left" vertical="center" wrapText="1"/>
      <protection hidden="1"/>
    </xf>
    <xf numFmtId="9" fontId="16" fillId="2" borderId="38" xfId="0" applyNumberFormat="1" applyFont="1" applyFill="1" applyBorder="1" applyAlignment="1" applyProtection="1">
      <alignment horizontal="left" wrapText="1"/>
      <protection hidden="1"/>
    </xf>
    <xf numFmtId="9" fontId="13" fillId="4" borderId="39" xfId="2" applyFont="1" applyFill="1" applyBorder="1" applyAlignment="1" applyProtection="1">
      <alignment horizontal="left" wrapText="1"/>
      <protection hidden="1"/>
    </xf>
    <xf numFmtId="0" fontId="15" fillId="0" borderId="0" xfId="0" applyFont="1" applyAlignment="1" applyProtection="1">
      <alignment horizontal="center" vertical="center" wrapText="1"/>
      <protection hidden="1"/>
    </xf>
    <xf numFmtId="0" fontId="8" fillId="3" borderId="0" xfId="0" applyFont="1" applyFill="1" applyAlignment="1" applyProtection="1">
      <alignment horizontal="center" vertical="center" wrapText="1"/>
      <protection hidden="1"/>
    </xf>
    <xf numFmtId="9" fontId="6" fillId="0" borderId="38" xfId="2" applyFont="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hidden="1"/>
    </xf>
    <xf numFmtId="0" fontId="15" fillId="0" borderId="0" xfId="0" applyFont="1" applyAlignment="1" applyProtection="1">
      <alignment horizontal="center" vertical="center" wrapText="1"/>
      <protection hidden="1"/>
    </xf>
    <xf numFmtId="9" fontId="6" fillId="0" borderId="1" xfId="0" applyNumberFormat="1" applyFont="1" applyBorder="1" applyAlignment="1" applyProtection="1">
      <alignment horizontal="center" vertical="center" wrapText="1"/>
      <protection hidden="1"/>
    </xf>
    <xf numFmtId="0" fontId="6" fillId="0" borderId="11" xfId="0" applyFont="1" applyBorder="1" applyAlignment="1" applyProtection="1">
      <alignment horizontal="justify" vertical="center" wrapText="1"/>
      <protection hidden="1"/>
    </xf>
    <xf numFmtId="164" fontId="12" fillId="0" borderId="11" xfId="2" applyNumberFormat="1" applyFont="1" applyBorder="1" applyAlignment="1" applyProtection="1">
      <alignment horizontal="center" vertical="center" wrapText="1"/>
      <protection hidden="1"/>
    </xf>
    <xf numFmtId="9" fontId="12" fillId="0" borderId="1" xfId="0" applyNumberFormat="1" applyFont="1" applyBorder="1" applyAlignment="1" applyProtection="1">
      <alignment horizontal="center" vertical="center" wrapText="1"/>
      <protection hidden="1"/>
    </xf>
    <xf numFmtId="0" fontId="8" fillId="2" borderId="10" xfId="0" applyFont="1" applyFill="1" applyBorder="1" applyAlignment="1" applyProtection="1">
      <alignment horizontal="center" vertical="center" wrapText="1"/>
      <protection hidden="1"/>
    </xf>
    <xf numFmtId="0" fontId="8" fillId="2" borderId="11"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vertical="center" wrapText="1"/>
      <protection hidden="1"/>
    </xf>
    <xf numFmtId="0" fontId="8" fillId="2" borderId="1" xfId="0" applyFont="1" applyFill="1" applyBorder="1" applyAlignment="1" applyProtection="1">
      <alignment horizontal="center" vertical="center" wrapText="1"/>
      <protection hidden="1"/>
    </xf>
    <xf numFmtId="0" fontId="8" fillId="2" borderId="26" xfId="0" applyFont="1" applyFill="1" applyBorder="1" applyAlignment="1" applyProtection="1">
      <alignment horizontal="center" vertical="center" wrapText="1"/>
      <protection hidden="1"/>
    </xf>
    <xf numFmtId="0" fontId="8" fillId="2" borderId="27" xfId="0" applyFont="1" applyFill="1" applyBorder="1" applyAlignment="1" applyProtection="1">
      <alignment horizontal="center" vertical="center" wrapText="1"/>
      <protection hidden="1"/>
    </xf>
    <xf numFmtId="0" fontId="8" fillId="2" borderId="28" xfId="0" applyFont="1" applyFill="1" applyBorder="1" applyAlignment="1" applyProtection="1">
      <alignment horizontal="center" vertical="center" wrapText="1"/>
      <protection hidden="1"/>
    </xf>
    <xf numFmtId="0" fontId="8" fillId="2" borderId="8" xfId="0" applyFont="1" applyFill="1" applyBorder="1" applyAlignment="1" applyProtection="1">
      <alignment horizontal="center" vertical="center" wrapText="1"/>
      <protection hidden="1"/>
    </xf>
    <xf numFmtId="0" fontId="8" fillId="2" borderId="20" xfId="0" applyFont="1" applyFill="1" applyBorder="1" applyAlignment="1" applyProtection="1">
      <alignment horizontal="center" vertical="center" wrapText="1"/>
      <protection hidden="1"/>
    </xf>
    <xf numFmtId="0" fontId="8" fillId="2" borderId="21" xfId="0" applyFont="1" applyFill="1" applyBorder="1" applyAlignment="1" applyProtection="1">
      <alignment horizontal="center" vertical="center" wrapText="1"/>
      <protection hidden="1"/>
    </xf>
    <xf numFmtId="0" fontId="8" fillId="9" borderId="10" xfId="0" applyFont="1" applyFill="1" applyBorder="1" applyAlignment="1" applyProtection="1">
      <alignment horizontal="center" vertical="center" wrapText="1"/>
      <protection hidden="1"/>
    </xf>
    <xf numFmtId="0" fontId="8" fillId="9" borderId="11" xfId="0" applyFont="1" applyFill="1" applyBorder="1" applyAlignment="1" applyProtection="1">
      <alignment horizontal="center" vertical="center" wrapText="1"/>
      <protection hidden="1"/>
    </xf>
    <xf numFmtId="0" fontId="8" fillId="9" borderId="36" xfId="0" applyFont="1" applyFill="1" applyBorder="1" applyAlignment="1" applyProtection="1">
      <alignment horizontal="center" vertical="center" wrapText="1"/>
      <protection hidden="1"/>
    </xf>
    <xf numFmtId="0" fontId="8" fillId="7" borderId="10" xfId="0" applyFont="1" applyFill="1" applyBorder="1" applyAlignment="1" applyProtection="1">
      <alignment horizontal="center" vertical="center" wrapText="1"/>
      <protection hidden="1"/>
    </xf>
    <xf numFmtId="0" fontId="8" fillId="7" borderId="11" xfId="0" applyFont="1" applyFill="1" applyBorder="1" applyAlignment="1" applyProtection="1">
      <alignment horizontal="center" vertical="center" wrapText="1"/>
      <protection hidden="1"/>
    </xf>
    <xf numFmtId="0" fontId="8" fillId="7" borderId="12" xfId="0" applyFont="1" applyFill="1" applyBorder="1" applyAlignment="1" applyProtection="1">
      <alignment horizontal="center" vertical="center" wrapText="1"/>
      <protection hidden="1"/>
    </xf>
    <xf numFmtId="0" fontId="8" fillId="0" borderId="1" xfId="0" applyFont="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hidden="1"/>
    </xf>
    <xf numFmtId="0" fontId="6" fillId="0" borderId="1" xfId="0" applyFont="1" applyBorder="1" applyAlignment="1" applyProtection="1">
      <alignment horizontal="left" vertical="top" wrapText="1"/>
      <protection hidden="1"/>
    </xf>
    <xf numFmtId="0" fontId="8" fillId="0" borderId="29" xfId="0" applyFont="1" applyBorder="1" applyAlignment="1" applyProtection="1">
      <alignment horizontal="center" vertical="center" wrapText="1"/>
      <protection hidden="1"/>
    </xf>
    <xf numFmtId="0" fontId="8" fillId="0" borderId="0" xfId="0" applyFont="1" applyAlignment="1" applyProtection="1">
      <alignment horizontal="center" vertical="center" wrapText="1"/>
      <protection hidden="1"/>
    </xf>
    <xf numFmtId="0" fontId="15" fillId="0" borderId="17" xfId="0" applyFont="1" applyBorder="1" applyAlignment="1" applyProtection="1">
      <alignment horizontal="center" vertical="center" wrapText="1"/>
      <protection hidden="1"/>
    </xf>
    <xf numFmtId="0" fontId="15" fillId="0" borderId="30" xfId="0" applyFont="1" applyBorder="1" applyAlignment="1" applyProtection="1">
      <alignment horizontal="center" vertical="center" wrapText="1"/>
      <protection hidden="1"/>
    </xf>
    <xf numFmtId="0" fontId="15" fillId="0" borderId="31" xfId="0" applyFont="1" applyBorder="1" applyAlignment="1" applyProtection="1">
      <alignment horizontal="center" vertical="center" wrapText="1"/>
      <protection hidden="1"/>
    </xf>
    <xf numFmtId="0" fontId="15" fillId="0" borderId="29" xfId="0" applyFont="1" applyBorder="1" applyAlignment="1" applyProtection="1">
      <alignment horizontal="center" vertical="center" wrapText="1"/>
      <protection hidden="1"/>
    </xf>
    <xf numFmtId="0" fontId="15" fillId="0" borderId="0" xfId="0" applyFont="1" applyAlignment="1" applyProtection="1">
      <alignment horizontal="center" vertical="center" wrapText="1"/>
      <protection hidden="1"/>
    </xf>
    <xf numFmtId="0" fontId="15" fillId="0" borderId="32" xfId="0" applyFont="1" applyBorder="1" applyAlignment="1" applyProtection="1">
      <alignment horizontal="center" vertical="center" wrapText="1"/>
      <protection hidden="1"/>
    </xf>
    <xf numFmtId="0" fontId="15" fillId="0" borderId="8" xfId="0" applyFont="1" applyBorder="1" applyAlignment="1" applyProtection="1">
      <alignment horizontal="center" vertical="center" wrapText="1"/>
      <protection hidden="1"/>
    </xf>
    <xf numFmtId="0" fontId="15" fillId="0" borderId="20" xfId="0" applyFont="1" applyBorder="1" applyAlignment="1" applyProtection="1">
      <alignment horizontal="center" vertical="center" wrapText="1"/>
      <protection hidden="1"/>
    </xf>
    <xf numFmtId="0" fontId="15" fillId="0" borderId="33" xfId="0" applyFont="1" applyBorder="1" applyAlignment="1" applyProtection="1">
      <alignment horizontal="center" vertical="center" wrapText="1"/>
      <protection hidden="1"/>
    </xf>
    <xf numFmtId="0" fontId="8" fillId="2" borderId="9" xfId="0" applyFont="1" applyFill="1" applyBorder="1" applyAlignment="1" applyProtection="1">
      <alignment horizontal="center" wrapText="1"/>
      <protection hidden="1"/>
    </xf>
    <xf numFmtId="0" fontId="8" fillId="2" borderId="34" xfId="0" applyFont="1" applyFill="1" applyBorder="1" applyAlignment="1" applyProtection="1">
      <alignment horizontal="center" wrapText="1"/>
      <protection hidden="1"/>
    </xf>
    <xf numFmtId="0" fontId="8" fillId="2" borderId="35" xfId="0" applyFont="1" applyFill="1" applyBorder="1" applyAlignment="1" applyProtection="1">
      <alignment horizontal="center" wrapText="1"/>
      <protection hidden="1"/>
    </xf>
    <xf numFmtId="0" fontId="6" fillId="0" borderId="9" xfId="0" applyFont="1" applyBorder="1" applyAlignment="1" applyProtection="1">
      <alignment horizontal="justify" vertical="center" wrapText="1"/>
      <protection hidden="1"/>
    </xf>
    <xf numFmtId="0" fontId="6" fillId="0" borderId="34" xfId="0" applyFont="1" applyBorder="1" applyAlignment="1" applyProtection="1">
      <alignment horizontal="justify" vertical="center" wrapText="1"/>
      <protection hidden="1"/>
    </xf>
    <xf numFmtId="0" fontId="6" fillId="0" borderId="35" xfId="0" applyFont="1" applyBorder="1" applyAlignment="1" applyProtection="1">
      <alignment horizontal="justify" vertical="center" wrapText="1"/>
      <protection hidden="1"/>
    </xf>
    <xf numFmtId="0" fontId="8" fillId="2" borderId="34" xfId="0" applyFont="1" applyFill="1" applyBorder="1" applyAlignment="1" applyProtection="1">
      <alignment horizontal="center" vertical="center" wrapText="1"/>
      <protection hidden="1"/>
    </xf>
    <xf numFmtId="0" fontId="8" fillId="5" borderId="1" xfId="0" applyFont="1" applyFill="1" applyBorder="1" applyAlignment="1" applyProtection="1">
      <alignment horizontal="center" vertical="center" wrapText="1"/>
      <protection hidden="1"/>
    </xf>
    <xf numFmtId="0" fontId="8" fillId="6" borderId="9" xfId="0" applyFont="1" applyFill="1" applyBorder="1" applyAlignment="1" applyProtection="1">
      <alignment horizontal="center" vertical="center" wrapText="1"/>
      <protection hidden="1"/>
    </xf>
    <xf numFmtId="0" fontId="8" fillId="6" borderId="34" xfId="0" applyFont="1" applyFill="1" applyBorder="1" applyAlignment="1" applyProtection="1">
      <alignment horizontal="center" vertical="center" wrapText="1"/>
      <protection hidden="1"/>
    </xf>
    <xf numFmtId="0" fontId="8" fillId="6" borderId="35" xfId="0" applyFont="1" applyFill="1" applyBorder="1" applyAlignment="1" applyProtection="1">
      <alignment horizontal="center" vertical="center" wrapText="1"/>
      <protection hidden="1"/>
    </xf>
    <xf numFmtId="0" fontId="8" fillId="9" borderId="3" xfId="0" applyFont="1" applyFill="1" applyBorder="1" applyAlignment="1" applyProtection="1">
      <alignment horizontal="center" vertical="center" wrapText="1"/>
      <protection hidden="1"/>
    </xf>
    <xf numFmtId="0" fontId="8" fillId="9" borderId="1" xfId="0" applyFont="1" applyFill="1" applyBorder="1" applyAlignment="1" applyProtection="1">
      <alignment horizontal="center" vertical="center" wrapText="1"/>
      <protection hidden="1"/>
    </xf>
    <xf numFmtId="0" fontId="8" fillId="9" borderId="9" xfId="0" applyFont="1" applyFill="1" applyBorder="1" applyAlignment="1" applyProtection="1">
      <alignment horizontal="center" vertical="center" wrapText="1"/>
      <protection hidden="1"/>
    </xf>
    <xf numFmtId="0" fontId="8" fillId="7" borderId="3" xfId="0" applyFont="1" applyFill="1" applyBorder="1" applyAlignment="1" applyProtection="1">
      <alignment horizontal="center" vertical="center" wrapText="1"/>
      <protection hidden="1"/>
    </xf>
    <xf numFmtId="0" fontId="8" fillId="7" borderId="1" xfId="0" applyFont="1" applyFill="1" applyBorder="1" applyAlignment="1" applyProtection="1">
      <alignment horizontal="center" vertical="center" wrapText="1"/>
      <protection hidden="1"/>
    </xf>
    <xf numFmtId="0" fontId="8" fillId="7" borderId="2" xfId="0" applyFont="1" applyFill="1" applyBorder="1" applyAlignment="1" applyProtection="1">
      <alignment horizontal="center" vertical="center" wrapText="1"/>
      <protection hidden="1"/>
    </xf>
    <xf numFmtId="0" fontId="8" fillId="8" borderId="35" xfId="0" applyFont="1" applyFill="1" applyBorder="1" applyAlignment="1" applyProtection="1">
      <alignment horizontal="center" vertical="center" wrapText="1"/>
      <protection hidden="1"/>
    </xf>
    <xf numFmtId="0" fontId="8" fillId="8" borderId="1" xfId="0" applyFont="1" applyFill="1" applyBorder="1" applyAlignment="1" applyProtection="1">
      <alignment horizontal="center" vertical="center" wrapText="1"/>
      <protection hidden="1"/>
    </xf>
    <xf numFmtId="0" fontId="8" fillId="6" borderId="17" xfId="0" applyFont="1" applyFill="1" applyBorder="1" applyAlignment="1" applyProtection="1">
      <alignment horizontal="center" vertical="center" wrapText="1"/>
      <protection hidden="1"/>
    </xf>
    <xf numFmtId="0" fontId="8" fillId="6" borderId="30" xfId="0" applyFont="1" applyFill="1" applyBorder="1" applyAlignment="1" applyProtection="1">
      <alignment horizontal="center" vertical="center" wrapText="1"/>
      <protection hidden="1"/>
    </xf>
    <xf numFmtId="0" fontId="8" fillId="6" borderId="31" xfId="0" applyFont="1" applyFill="1" applyBorder="1" applyAlignment="1" applyProtection="1">
      <alignment horizontal="center" vertical="center" wrapText="1"/>
      <protection hidden="1"/>
    </xf>
    <xf numFmtId="0" fontId="8" fillId="4" borderId="10" xfId="0" applyFont="1" applyFill="1" applyBorder="1" applyAlignment="1" applyProtection="1">
      <alignment horizontal="center" vertical="center" wrapText="1"/>
      <protection hidden="1"/>
    </xf>
    <xf numFmtId="0" fontId="8" fillId="4" borderId="11" xfId="0" applyFont="1" applyFill="1" applyBorder="1" applyAlignment="1" applyProtection="1">
      <alignment horizontal="center" vertical="center" wrapText="1"/>
      <protection hidden="1"/>
    </xf>
    <xf numFmtId="0" fontId="8" fillId="4" borderId="12" xfId="0" applyFont="1" applyFill="1" applyBorder="1" applyAlignment="1" applyProtection="1">
      <alignment horizontal="center" vertical="center" wrapText="1"/>
      <protection hidden="1"/>
    </xf>
    <xf numFmtId="0" fontId="8" fillId="4" borderId="3" xfId="0" applyFont="1" applyFill="1" applyBorder="1" applyAlignment="1" applyProtection="1">
      <alignment horizontal="center" vertical="center" wrapText="1"/>
      <protection hidden="1"/>
    </xf>
    <xf numFmtId="0" fontId="8" fillId="4" borderId="1" xfId="0" applyFont="1" applyFill="1" applyBorder="1" applyAlignment="1" applyProtection="1">
      <alignment horizontal="center" vertical="center" wrapText="1"/>
      <protection hidden="1"/>
    </xf>
    <xf numFmtId="0" fontId="8" fillId="4" borderId="2" xfId="0" applyFont="1" applyFill="1" applyBorder="1" applyAlignment="1" applyProtection="1">
      <alignment horizontal="center" vertical="center" wrapText="1"/>
      <protection hidden="1"/>
    </xf>
  </cellXfs>
  <cellStyles count="3">
    <cellStyle name="Millares [0]" xfId="1" builtinId="6"/>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133350</xdr:colOff>
      <xdr:row>0</xdr:row>
      <xdr:rowOff>742950</xdr:rowOff>
    </xdr:to>
    <xdr:pic>
      <xdr:nvPicPr>
        <xdr:cNvPr id="1036" name="Imagen 1">
          <a:extLst>
            <a:ext uri="{FF2B5EF4-FFF2-40B4-BE49-F238E27FC236}">
              <a16:creationId xmlns:a16="http://schemas.microsoft.com/office/drawing/2014/main" id="{065261CF-B340-46F7-85BB-7327BD873F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2764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raldyn.tautiva/Downloads/ple-pin-f017_1%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22"/>
  <sheetViews>
    <sheetView showGridLines="0" tabSelected="1" zoomScale="70" zoomScaleNormal="70" workbookViewId="0">
      <selection sqref="A1:M1"/>
    </sheetView>
  </sheetViews>
  <sheetFormatPr baseColWidth="10" defaultColWidth="10.85546875" defaultRowHeight="15" zeroHeight="1" x14ac:dyDescent="0.25"/>
  <cols>
    <col min="1" max="1" width="4.140625" style="1" customWidth="1"/>
    <col min="2" max="2" width="28" style="1" customWidth="1"/>
    <col min="3" max="3" width="12.28515625" style="1" customWidth="1"/>
    <col min="4" max="4" width="8.85546875" style="1" customWidth="1"/>
    <col min="5" max="5" width="44.28515625" style="1" bestFit="1" customWidth="1"/>
    <col min="6" max="6" width="15.5703125" style="4" customWidth="1"/>
    <col min="7" max="7" width="15.7109375" style="1" customWidth="1"/>
    <col min="8" max="8" width="21" style="1" customWidth="1"/>
    <col min="9" max="10" width="19.140625" style="1" customWidth="1"/>
    <col min="11" max="11" width="8.140625" style="1" customWidth="1"/>
    <col min="12" max="12" width="18.42578125" style="4" customWidth="1"/>
    <col min="13" max="13" width="15.85546875" style="1" customWidth="1"/>
    <col min="14" max="17" width="15" style="1" customWidth="1"/>
    <col min="18" max="18" width="17.42578125" style="1" customWidth="1"/>
    <col min="19" max="23" width="17.85546875" style="1" customWidth="1"/>
    <col min="24" max="24" width="19.85546875" style="1" customWidth="1"/>
    <col min="25" max="25" width="16.5703125" style="1" customWidth="1"/>
    <col min="26" max="26" width="28.7109375" style="1" customWidth="1"/>
    <col min="27" max="27" width="140.7109375" style="1" customWidth="1"/>
    <col min="28" max="28" width="44.28515625" style="1" customWidth="1"/>
    <col min="29" max="29" width="20" style="4" customWidth="1"/>
    <col min="30" max="31" width="16.5703125" style="4" customWidth="1"/>
    <col min="32" max="32" width="116" style="1" customWidth="1"/>
    <col min="33" max="33" width="76.140625" style="1" customWidth="1"/>
    <col min="34" max="34" width="18.85546875" style="172" bestFit="1" customWidth="1"/>
    <col min="35" max="36" width="16.5703125" style="1" customWidth="1"/>
    <col min="37" max="37" width="113.7109375" style="1" customWidth="1"/>
    <col min="38" max="38" width="55.5703125" style="1" customWidth="1"/>
    <col min="39" max="39" width="16.5703125" style="172" customWidth="1"/>
    <col min="40" max="41" width="16.5703125" style="1" customWidth="1"/>
    <col min="42" max="42" width="100.28515625" style="1" customWidth="1"/>
    <col min="43" max="43" width="48" style="1" customWidth="1"/>
    <col min="44" max="44" width="27" style="91" customWidth="1"/>
    <col min="45" max="45" width="24.28515625" style="91" customWidth="1"/>
    <col min="46" max="46" width="21.5703125" style="91" customWidth="1"/>
    <col min="47" max="47" width="46.140625" style="1" customWidth="1"/>
    <col min="48" max="16384" width="10.85546875" style="1"/>
  </cols>
  <sheetData>
    <row r="1" spans="1:47" ht="70.5" customHeight="1" x14ac:dyDescent="0.25">
      <c r="A1" s="211" t="s">
        <v>0</v>
      </c>
      <c r="B1" s="212"/>
      <c r="C1" s="212"/>
      <c r="D1" s="212"/>
      <c r="E1" s="212"/>
      <c r="F1" s="212"/>
      <c r="G1" s="212"/>
      <c r="H1" s="212"/>
      <c r="I1" s="212"/>
      <c r="J1" s="212"/>
      <c r="K1" s="212"/>
      <c r="L1" s="212"/>
      <c r="M1" s="212"/>
      <c r="N1" s="213" t="s">
        <v>1</v>
      </c>
      <c r="O1" s="213"/>
      <c r="P1" s="213"/>
      <c r="Q1" s="213"/>
      <c r="R1" s="213"/>
    </row>
    <row r="2" spans="1:47" s="2" customFormat="1" ht="23.45" customHeight="1" x14ac:dyDescent="0.25">
      <c r="A2" s="214" t="s">
        <v>2</v>
      </c>
      <c r="B2" s="215"/>
      <c r="C2" s="215"/>
      <c r="D2" s="215"/>
      <c r="E2" s="215"/>
      <c r="F2" s="215"/>
      <c r="G2" s="215"/>
      <c r="H2" s="215"/>
      <c r="I2" s="215"/>
      <c r="J2" s="215"/>
      <c r="K2" s="215"/>
      <c r="L2" s="215"/>
      <c r="M2" s="215"/>
      <c r="N2" s="215"/>
      <c r="O2" s="215"/>
      <c r="P2" s="215"/>
      <c r="Q2" s="215"/>
      <c r="R2" s="215"/>
      <c r="AC2" s="91"/>
      <c r="AD2" s="91"/>
      <c r="AE2" s="91"/>
      <c r="AH2" s="60"/>
      <c r="AM2" s="60"/>
      <c r="AR2" s="91"/>
      <c r="AS2" s="91"/>
      <c r="AT2" s="91"/>
    </row>
    <row r="3" spans="1:47" x14ac:dyDescent="0.25">
      <c r="E3" s="3"/>
    </row>
    <row r="4" spans="1:47" ht="29.1" customHeight="1" x14ac:dyDescent="0.25">
      <c r="A4" s="198" t="s">
        <v>3</v>
      </c>
      <c r="B4" s="198"/>
      <c r="C4" s="216" t="s">
        <v>4</v>
      </c>
      <c r="D4" s="217"/>
      <c r="E4" s="218"/>
      <c r="G4" s="198" t="s">
        <v>5</v>
      </c>
      <c r="H4" s="198"/>
      <c r="I4" s="198"/>
      <c r="J4" s="198"/>
      <c r="K4" s="198"/>
      <c r="L4" s="198"/>
      <c r="M4" s="198"/>
    </row>
    <row r="5" spans="1:47" ht="14.45" customHeight="1" x14ac:dyDescent="0.25">
      <c r="A5" s="198"/>
      <c r="B5" s="198"/>
      <c r="C5" s="219"/>
      <c r="D5" s="220"/>
      <c r="E5" s="221"/>
      <c r="G5" s="5" t="s">
        <v>6</v>
      </c>
      <c r="H5" s="5" t="s">
        <v>7</v>
      </c>
      <c r="I5" s="225" t="s">
        <v>8</v>
      </c>
      <c r="J5" s="226"/>
      <c r="K5" s="226"/>
      <c r="L5" s="226"/>
      <c r="M5" s="227"/>
    </row>
    <row r="6" spans="1:47" ht="14.45" customHeight="1" x14ac:dyDescent="0.25">
      <c r="A6" s="198"/>
      <c r="B6" s="198"/>
      <c r="C6" s="219"/>
      <c r="D6" s="220"/>
      <c r="E6" s="221"/>
      <c r="G6" s="65">
        <v>1</v>
      </c>
      <c r="H6" s="65" t="s">
        <v>9</v>
      </c>
      <c r="I6" s="228" t="s">
        <v>10</v>
      </c>
      <c r="J6" s="229"/>
      <c r="K6" s="229"/>
      <c r="L6" s="229"/>
      <c r="M6" s="230"/>
    </row>
    <row r="7" spans="1:47" ht="84.75" customHeight="1" x14ac:dyDescent="0.25">
      <c r="A7" s="198"/>
      <c r="B7" s="198"/>
      <c r="C7" s="219"/>
      <c r="D7" s="220"/>
      <c r="E7" s="221"/>
      <c r="G7" s="65">
        <v>2</v>
      </c>
      <c r="H7" s="65" t="s">
        <v>11</v>
      </c>
      <c r="I7" s="228" t="s">
        <v>12</v>
      </c>
      <c r="J7" s="229"/>
      <c r="K7" s="229"/>
      <c r="L7" s="229"/>
      <c r="M7" s="230"/>
    </row>
    <row r="8" spans="1:47" ht="52.5" customHeight="1" x14ac:dyDescent="0.25">
      <c r="A8" s="198"/>
      <c r="B8" s="198"/>
      <c r="C8" s="222"/>
      <c r="D8" s="223"/>
      <c r="E8" s="224"/>
      <c r="G8" s="65">
        <v>3</v>
      </c>
      <c r="H8" s="65" t="s">
        <v>13</v>
      </c>
      <c r="I8" s="228" t="s">
        <v>14</v>
      </c>
      <c r="J8" s="229"/>
      <c r="K8" s="229"/>
      <c r="L8" s="229"/>
      <c r="M8" s="230"/>
    </row>
    <row r="9" spans="1:47" ht="52.5" customHeight="1" x14ac:dyDescent="0.25">
      <c r="A9" s="187"/>
      <c r="B9" s="187"/>
      <c r="C9" s="186"/>
      <c r="D9" s="186"/>
      <c r="E9" s="186"/>
      <c r="G9" s="65">
        <v>4</v>
      </c>
      <c r="H9" s="65" t="s">
        <v>15</v>
      </c>
      <c r="I9" s="228" t="s">
        <v>16</v>
      </c>
      <c r="J9" s="229"/>
      <c r="K9" s="229"/>
      <c r="L9" s="229"/>
      <c r="M9" s="230"/>
    </row>
    <row r="10" spans="1:47" ht="52.5" customHeight="1" x14ac:dyDescent="0.25">
      <c r="A10" s="187"/>
      <c r="B10" s="187"/>
      <c r="C10" s="190"/>
      <c r="D10" s="190"/>
      <c r="E10" s="190"/>
      <c r="G10" s="189">
        <v>5</v>
      </c>
      <c r="H10" s="189" t="s">
        <v>134</v>
      </c>
      <c r="I10" s="228" t="s">
        <v>133</v>
      </c>
      <c r="J10" s="229"/>
      <c r="K10" s="229"/>
      <c r="L10" s="229"/>
      <c r="M10" s="230"/>
    </row>
    <row r="11" spans="1:47" ht="15.75" thickBot="1" x14ac:dyDescent="0.3"/>
    <row r="12" spans="1:47" ht="14.45" customHeight="1" x14ac:dyDescent="0.25">
      <c r="A12" s="195" t="s">
        <v>17</v>
      </c>
      <c r="B12" s="196"/>
      <c r="C12" s="199" t="s">
        <v>18</v>
      </c>
      <c r="D12" s="200"/>
      <c r="E12" s="200"/>
      <c r="F12" s="200"/>
      <c r="G12" s="200"/>
      <c r="H12" s="200"/>
      <c r="I12" s="200"/>
      <c r="J12" s="200"/>
      <c r="K12" s="200"/>
      <c r="L12" s="200"/>
      <c r="M12" s="200"/>
      <c r="N12" s="200"/>
      <c r="O12" s="200"/>
      <c r="P12" s="200"/>
      <c r="Q12" s="200"/>
      <c r="R12" s="201"/>
      <c r="S12" s="247" t="s">
        <v>19</v>
      </c>
      <c r="T12" s="248"/>
      <c r="U12" s="248"/>
      <c r="V12" s="248"/>
      <c r="W12" s="249"/>
      <c r="X12" s="205" t="s">
        <v>20</v>
      </c>
      <c r="Y12" s="206"/>
      <c r="Z12" s="206"/>
      <c r="AA12" s="206"/>
      <c r="AB12" s="207"/>
      <c r="AC12" s="208" t="s">
        <v>20</v>
      </c>
      <c r="AD12" s="209"/>
      <c r="AE12" s="209"/>
      <c r="AF12" s="209"/>
      <c r="AG12" s="210"/>
      <c r="AH12" s="242" t="s">
        <v>20</v>
      </c>
      <c r="AI12" s="243"/>
      <c r="AJ12" s="243"/>
      <c r="AK12" s="243"/>
      <c r="AL12" s="243"/>
      <c r="AM12" s="232" t="s">
        <v>20</v>
      </c>
      <c r="AN12" s="232"/>
      <c r="AO12" s="232"/>
      <c r="AP12" s="232"/>
      <c r="AQ12" s="232"/>
      <c r="AR12" s="233" t="s">
        <v>21</v>
      </c>
      <c r="AS12" s="234"/>
      <c r="AT12" s="234"/>
      <c r="AU12" s="235"/>
    </row>
    <row r="13" spans="1:47" ht="21" customHeight="1" thickBot="1" x14ac:dyDescent="0.3">
      <c r="A13" s="197"/>
      <c r="B13" s="198"/>
      <c r="C13" s="202"/>
      <c r="D13" s="203"/>
      <c r="E13" s="203"/>
      <c r="F13" s="203"/>
      <c r="G13" s="203"/>
      <c r="H13" s="203"/>
      <c r="I13" s="203"/>
      <c r="J13" s="203"/>
      <c r="K13" s="203"/>
      <c r="L13" s="203"/>
      <c r="M13" s="203"/>
      <c r="N13" s="203"/>
      <c r="O13" s="203"/>
      <c r="P13" s="203"/>
      <c r="Q13" s="203"/>
      <c r="R13" s="204"/>
      <c r="S13" s="250"/>
      <c r="T13" s="251"/>
      <c r="U13" s="251"/>
      <c r="V13" s="251"/>
      <c r="W13" s="252"/>
      <c r="X13" s="236" t="s">
        <v>22</v>
      </c>
      <c r="Y13" s="237"/>
      <c r="Z13" s="237"/>
      <c r="AA13" s="237"/>
      <c r="AB13" s="238"/>
      <c r="AC13" s="239" t="s">
        <v>23</v>
      </c>
      <c r="AD13" s="240"/>
      <c r="AE13" s="240"/>
      <c r="AF13" s="240"/>
      <c r="AG13" s="241"/>
      <c r="AH13" s="242" t="s">
        <v>24</v>
      </c>
      <c r="AI13" s="243"/>
      <c r="AJ13" s="243"/>
      <c r="AK13" s="243"/>
      <c r="AL13" s="243"/>
      <c r="AM13" s="232" t="s">
        <v>25</v>
      </c>
      <c r="AN13" s="232"/>
      <c r="AO13" s="232"/>
      <c r="AP13" s="232"/>
      <c r="AQ13" s="232"/>
      <c r="AR13" s="244" t="s">
        <v>26</v>
      </c>
      <c r="AS13" s="245"/>
      <c r="AT13" s="245"/>
      <c r="AU13" s="246"/>
    </row>
    <row r="14" spans="1:47" ht="14.45" customHeight="1" x14ac:dyDescent="0.25">
      <c r="A14" s="67"/>
      <c r="B14" s="66"/>
      <c r="C14" s="68"/>
      <c r="D14" s="69"/>
      <c r="E14" s="69"/>
      <c r="F14" s="69"/>
      <c r="G14" s="69"/>
      <c r="H14" s="69"/>
      <c r="I14" s="231" t="s">
        <v>27</v>
      </c>
      <c r="J14" s="231"/>
      <c r="K14" s="69"/>
      <c r="L14" s="69"/>
      <c r="M14" s="69"/>
      <c r="N14" s="69"/>
      <c r="O14" s="69"/>
      <c r="P14" s="69"/>
      <c r="Q14" s="69"/>
      <c r="R14" s="70"/>
      <c r="S14" s="71"/>
      <c r="T14" s="72"/>
      <c r="U14" s="72"/>
      <c r="V14" s="72"/>
      <c r="W14" s="73"/>
      <c r="X14" s="75"/>
      <c r="Y14" s="76"/>
      <c r="Z14" s="76"/>
      <c r="AA14" s="76"/>
      <c r="AB14" s="153"/>
      <c r="AC14" s="156"/>
      <c r="AD14" s="103"/>
      <c r="AE14" s="103"/>
      <c r="AF14" s="103"/>
      <c r="AG14" s="157"/>
      <c r="AH14" s="179"/>
      <c r="AI14" s="77"/>
      <c r="AJ14" s="77"/>
      <c r="AK14" s="77"/>
      <c r="AL14" s="77"/>
      <c r="AM14" s="173"/>
      <c r="AN14" s="74"/>
      <c r="AO14" s="74"/>
      <c r="AP14" s="74"/>
      <c r="AQ14" s="48"/>
      <c r="AR14" s="49"/>
      <c r="AS14" s="50"/>
      <c r="AT14" s="50"/>
      <c r="AU14" s="51"/>
    </row>
    <row r="15" spans="1:47" ht="60.75" thickBot="1" x14ac:dyDescent="0.3">
      <c r="A15" s="67" t="s">
        <v>28</v>
      </c>
      <c r="B15" s="66" t="s">
        <v>29</v>
      </c>
      <c r="C15" s="66" t="s">
        <v>30</v>
      </c>
      <c r="D15" s="66" t="s">
        <v>31</v>
      </c>
      <c r="E15" s="66" t="s">
        <v>32</v>
      </c>
      <c r="F15" s="66" t="s">
        <v>33</v>
      </c>
      <c r="G15" s="66" t="s">
        <v>34</v>
      </c>
      <c r="H15" s="66" t="s">
        <v>35</v>
      </c>
      <c r="I15" s="66" t="s">
        <v>36</v>
      </c>
      <c r="J15" s="66" t="s">
        <v>37</v>
      </c>
      <c r="K15" s="66" t="s">
        <v>38</v>
      </c>
      <c r="L15" s="66" t="s">
        <v>39</v>
      </c>
      <c r="M15" s="66" t="s">
        <v>40</v>
      </c>
      <c r="N15" s="66" t="s">
        <v>41</v>
      </c>
      <c r="O15" s="66" t="s">
        <v>42</v>
      </c>
      <c r="P15" s="66" t="s">
        <v>43</v>
      </c>
      <c r="Q15" s="66" t="s">
        <v>44</v>
      </c>
      <c r="R15" s="6" t="s">
        <v>45</v>
      </c>
      <c r="S15" s="71" t="s">
        <v>46</v>
      </c>
      <c r="T15" s="72" t="s">
        <v>47</v>
      </c>
      <c r="U15" s="72" t="s">
        <v>48</v>
      </c>
      <c r="V15" s="72" t="s">
        <v>49</v>
      </c>
      <c r="W15" s="73" t="s">
        <v>50</v>
      </c>
      <c r="X15" s="79" t="s">
        <v>51</v>
      </c>
      <c r="Y15" s="80" t="s">
        <v>52</v>
      </c>
      <c r="Z15" s="80" t="s">
        <v>53</v>
      </c>
      <c r="AA15" s="80" t="s">
        <v>54</v>
      </c>
      <c r="AB15" s="154" t="s">
        <v>55</v>
      </c>
      <c r="AC15" s="158" t="s">
        <v>51</v>
      </c>
      <c r="AD15" s="52" t="s">
        <v>52</v>
      </c>
      <c r="AE15" s="52" t="s">
        <v>53</v>
      </c>
      <c r="AF15" s="52" t="s">
        <v>54</v>
      </c>
      <c r="AG15" s="159" t="s">
        <v>55</v>
      </c>
      <c r="AH15" s="180" t="s">
        <v>51</v>
      </c>
      <c r="AI15" s="53" t="s">
        <v>52</v>
      </c>
      <c r="AJ15" s="53" t="s">
        <v>53</v>
      </c>
      <c r="AK15" s="53" t="s">
        <v>54</v>
      </c>
      <c r="AL15" s="53" t="s">
        <v>55</v>
      </c>
      <c r="AM15" s="174" t="s">
        <v>51</v>
      </c>
      <c r="AN15" s="54" t="s">
        <v>52</v>
      </c>
      <c r="AO15" s="54" t="s">
        <v>53</v>
      </c>
      <c r="AP15" s="54" t="s">
        <v>54</v>
      </c>
      <c r="AQ15" s="55" t="s">
        <v>55</v>
      </c>
      <c r="AR15" s="56" t="s">
        <v>51</v>
      </c>
      <c r="AS15" s="57" t="s">
        <v>56</v>
      </c>
      <c r="AT15" s="57" t="s">
        <v>57</v>
      </c>
      <c r="AU15" s="58" t="s">
        <v>58</v>
      </c>
    </row>
    <row r="16" spans="1:47" s="60" customFormat="1" ht="409.5" customHeight="1" thickBot="1" x14ac:dyDescent="0.3">
      <c r="A16" s="7">
        <v>7</v>
      </c>
      <c r="B16" s="8" t="s">
        <v>59</v>
      </c>
      <c r="C16" s="9">
        <v>1</v>
      </c>
      <c r="D16" s="10">
        <v>1</v>
      </c>
      <c r="E16" s="8" t="s">
        <v>60</v>
      </c>
      <c r="F16" s="11">
        <v>0.8</v>
      </c>
      <c r="G16" s="8" t="s">
        <v>61</v>
      </c>
      <c r="H16" s="8" t="s">
        <v>62</v>
      </c>
      <c r="I16" s="8" t="s">
        <v>63</v>
      </c>
      <c r="J16" s="8" t="s">
        <v>64</v>
      </c>
      <c r="K16" s="12" t="s">
        <v>65</v>
      </c>
      <c r="L16" s="65" t="s">
        <v>66</v>
      </c>
      <c r="M16" s="13" t="s">
        <v>67</v>
      </c>
      <c r="N16" s="14">
        <v>1</v>
      </c>
      <c r="O16" s="14">
        <v>1</v>
      </c>
      <c r="P16" s="14">
        <v>1</v>
      </c>
      <c r="Q16" s="14">
        <v>1</v>
      </c>
      <c r="R16" s="14">
        <v>1</v>
      </c>
      <c r="S16" s="7" t="s">
        <v>68</v>
      </c>
      <c r="T16" s="8" t="s">
        <v>69</v>
      </c>
      <c r="U16" s="8" t="s">
        <v>70</v>
      </c>
      <c r="V16" s="8" t="s">
        <v>4</v>
      </c>
      <c r="W16" s="78" t="s">
        <v>69</v>
      </c>
      <c r="X16" s="84">
        <f>N16</f>
        <v>1</v>
      </c>
      <c r="Y16" s="85">
        <v>1</v>
      </c>
      <c r="Z16" s="85">
        <v>1</v>
      </c>
      <c r="AA16" s="152" t="s">
        <v>71</v>
      </c>
      <c r="AB16" s="155" t="s">
        <v>72</v>
      </c>
      <c r="AC16" s="160">
        <f>O16</f>
        <v>1</v>
      </c>
      <c r="AD16" s="161">
        <v>1</v>
      </c>
      <c r="AE16" s="162">
        <f>IF(AD16/AC16&gt;100%,100%,AD16/AC16)</f>
        <v>1</v>
      </c>
      <c r="AF16" s="163" t="s">
        <v>73</v>
      </c>
      <c r="AG16" s="164" t="s">
        <v>74</v>
      </c>
      <c r="AH16" s="188">
        <f>P16</f>
        <v>1</v>
      </c>
      <c r="AI16" s="161">
        <v>1</v>
      </c>
      <c r="AJ16" s="162">
        <f>IF(AI16/AH16&gt;100%,100%,AI16/AH16)</f>
        <v>1</v>
      </c>
      <c r="AK16" s="59" t="s">
        <v>75</v>
      </c>
      <c r="AL16" s="164" t="s">
        <v>76</v>
      </c>
      <c r="AM16" s="175">
        <f>Q16</f>
        <v>1</v>
      </c>
      <c r="AN16" s="191">
        <v>1</v>
      </c>
      <c r="AO16" s="102">
        <f>IF(AN16/AM16&gt;100%,100%,AN16/AM16)</f>
        <v>1</v>
      </c>
      <c r="AP16" s="192" t="s">
        <v>123</v>
      </c>
      <c r="AQ16" s="87" t="s">
        <v>77</v>
      </c>
      <c r="AR16" s="92">
        <f>R16</f>
        <v>1</v>
      </c>
      <c r="AS16" s="93">
        <v>1</v>
      </c>
      <c r="AT16" s="102">
        <v>1</v>
      </c>
      <c r="AU16" s="87" t="s">
        <v>78</v>
      </c>
    </row>
    <row r="17" spans="1:47" s="61" customFormat="1" ht="16.5" thickBot="1" x14ac:dyDescent="0.3">
      <c r="A17" s="15"/>
      <c r="B17" s="16"/>
      <c r="C17" s="17"/>
      <c r="D17" s="17"/>
      <c r="E17" s="18" t="s">
        <v>79</v>
      </c>
      <c r="F17" s="19">
        <f>SUM(F16:F16)</f>
        <v>0.8</v>
      </c>
      <c r="G17" s="17"/>
      <c r="H17" s="17"/>
      <c r="I17" s="17"/>
      <c r="J17" s="17"/>
      <c r="K17" s="17"/>
      <c r="L17" s="20"/>
      <c r="M17" s="17"/>
      <c r="N17" s="21"/>
      <c r="O17" s="21"/>
      <c r="P17" s="21"/>
      <c r="Q17" s="21"/>
      <c r="R17" s="22"/>
      <c r="S17" s="15"/>
      <c r="T17" s="17"/>
      <c r="U17" s="17"/>
      <c r="V17" s="17"/>
      <c r="W17" s="23"/>
      <c r="X17" s="81"/>
      <c r="Y17" s="82"/>
      <c r="Z17" s="86">
        <f>Z16*80%</f>
        <v>0.8</v>
      </c>
      <c r="AA17" s="83"/>
      <c r="AB17" s="151"/>
      <c r="AC17" s="104"/>
      <c r="AD17" s="105"/>
      <c r="AE17" s="165">
        <f>AE16*80%</f>
        <v>0.8</v>
      </c>
      <c r="AF17" s="83"/>
      <c r="AG17" s="151"/>
      <c r="AH17" s="176"/>
      <c r="AI17" s="82"/>
      <c r="AJ17" s="86">
        <f>AJ16*80%</f>
        <v>0.8</v>
      </c>
      <c r="AK17" s="17"/>
      <c r="AL17" s="23"/>
      <c r="AM17" s="176"/>
      <c r="AN17" s="82"/>
      <c r="AO17" s="86">
        <f>AO16*80%</f>
        <v>0.8</v>
      </c>
      <c r="AP17" s="17"/>
      <c r="AQ17" s="23"/>
      <c r="AR17" s="109"/>
      <c r="AS17" s="110"/>
      <c r="AT17" s="171">
        <f>AT16*80%</f>
        <v>0.8</v>
      </c>
      <c r="AU17" s="64"/>
    </row>
    <row r="18" spans="1:47" s="62" customFormat="1" ht="120" x14ac:dyDescent="0.25">
      <c r="A18" s="24">
        <v>7</v>
      </c>
      <c r="B18" s="25" t="s">
        <v>59</v>
      </c>
      <c r="C18" s="26">
        <v>0.8</v>
      </c>
      <c r="D18" s="24" t="s">
        <v>80</v>
      </c>
      <c r="E18" s="25" t="s">
        <v>81</v>
      </c>
      <c r="F18" s="27">
        <f>+(0.333333333333333)*20%</f>
        <v>6.6666666666666596E-2</v>
      </c>
      <c r="G18" s="25" t="s">
        <v>82</v>
      </c>
      <c r="H18" s="25" t="s">
        <v>83</v>
      </c>
      <c r="I18" s="25" t="s">
        <v>84</v>
      </c>
      <c r="J18" s="25" t="s">
        <v>85</v>
      </c>
      <c r="K18" s="24"/>
      <c r="L18" s="28" t="s">
        <v>66</v>
      </c>
      <c r="M18" s="29" t="s">
        <v>86</v>
      </c>
      <c r="N18" s="30" t="s">
        <v>87</v>
      </c>
      <c r="O18" s="30">
        <v>0.8</v>
      </c>
      <c r="P18" s="30" t="s">
        <v>87</v>
      </c>
      <c r="Q18" s="30">
        <v>0.8</v>
      </c>
      <c r="R18" s="30">
        <v>0.8</v>
      </c>
      <c r="S18" s="24" t="s">
        <v>88</v>
      </c>
      <c r="T18" s="24" t="s">
        <v>89</v>
      </c>
      <c r="U18" s="24" t="s">
        <v>89</v>
      </c>
      <c r="V18" s="24" t="s">
        <v>90</v>
      </c>
      <c r="W18" s="31" t="s">
        <v>91</v>
      </c>
      <c r="X18" s="40" t="str">
        <f>N18</f>
        <v>No programada</v>
      </c>
      <c r="Y18" s="42" t="s">
        <v>87</v>
      </c>
      <c r="Z18" s="42" t="s">
        <v>87</v>
      </c>
      <c r="AA18" s="42" t="s">
        <v>92</v>
      </c>
      <c r="AB18" s="108" t="s">
        <v>87</v>
      </c>
      <c r="AC18" s="113">
        <f>O18</f>
        <v>0.8</v>
      </c>
      <c r="AD18" s="95">
        <v>0.64</v>
      </c>
      <c r="AE18" s="166">
        <f>AD18/AC18</f>
        <v>0.79999999999999993</v>
      </c>
      <c r="AF18" s="42" t="s">
        <v>93</v>
      </c>
      <c r="AG18" s="43" t="s">
        <v>94</v>
      </c>
      <c r="AH18" s="181" t="str">
        <f>P18</f>
        <v>No programada</v>
      </c>
      <c r="AI18" s="42" t="s">
        <v>87</v>
      </c>
      <c r="AJ18" s="42" t="s">
        <v>87</v>
      </c>
      <c r="AK18" s="42" t="s">
        <v>95</v>
      </c>
      <c r="AL18" s="43" t="s">
        <v>87</v>
      </c>
      <c r="AM18" s="94">
        <f>Q18</f>
        <v>0.8</v>
      </c>
      <c r="AN18" s="193">
        <v>0.63</v>
      </c>
      <c r="AO18" s="193">
        <f>AN18/AM18</f>
        <v>0.78749999999999998</v>
      </c>
      <c r="AP18" s="42" t="s">
        <v>124</v>
      </c>
      <c r="AQ18" s="108" t="s">
        <v>125</v>
      </c>
      <c r="AR18" s="94">
        <f>R18</f>
        <v>0.8</v>
      </c>
      <c r="AS18" s="112">
        <f>(AD18+AN18)/2</f>
        <v>0.63500000000000001</v>
      </c>
      <c r="AT18" s="166">
        <f>AS18/AR18</f>
        <v>0.79374999999999996</v>
      </c>
      <c r="AU18" s="43" t="s">
        <v>130</v>
      </c>
    </row>
    <row r="19" spans="1:47" s="62" customFormat="1" ht="120" x14ac:dyDescent="0.25">
      <c r="A19" s="32">
        <v>7</v>
      </c>
      <c r="B19" s="33" t="s">
        <v>59</v>
      </c>
      <c r="C19" s="34">
        <v>1</v>
      </c>
      <c r="D19" s="32" t="s">
        <v>96</v>
      </c>
      <c r="E19" s="25" t="s">
        <v>97</v>
      </c>
      <c r="F19" s="35">
        <f>+(0.333333333333333)*20%</f>
        <v>6.6666666666666596E-2</v>
      </c>
      <c r="G19" s="25" t="s">
        <v>82</v>
      </c>
      <c r="H19" s="33" t="s">
        <v>98</v>
      </c>
      <c r="I19" s="33" t="s">
        <v>99</v>
      </c>
      <c r="J19" s="33" t="s">
        <v>100</v>
      </c>
      <c r="K19" s="32"/>
      <c r="L19" s="36" t="s">
        <v>101</v>
      </c>
      <c r="M19" s="37" t="s">
        <v>102</v>
      </c>
      <c r="N19" s="88">
        <v>0.16600000000000001</v>
      </c>
      <c r="O19" s="88">
        <v>0.16600000000000001</v>
      </c>
      <c r="P19" s="88">
        <v>0.33400000000000002</v>
      </c>
      <c r="Q19" s="88">
        <v>0.33400000000000002</v>
      </c>
      <c r="R19" s="38">
        <v>1</v>
      </c>
      <c r="S19" s="32" t="s">
        <v>88</v>
      </c>
      <c r="T19" s="32" t="s">
        <v>103</v>
      </c>
      <c r="U19" s="32" t="s">
        <v>103</v>
      </c>
      <c r="V19" s="24" t="s">
        <v>90</v>
      </c>
      <c r="W19" s="39" t="s">
        <v>104</v>
      </c>
      <c r="X19" s="89">
        <f>N19</f>
        <v>0.16600000000000001</v>
      </c>
      <c r="Y19" s="90">
        <v>0.16600000000000001</v>
      </c>
      <c r="Z19" s="34">
        <v>1</v>
      </c>
      <c r="AA19" s="32" t="s">
        <v>105</v>
      </c>
      <c r="AB19" s="39" t="s">
        <v>106</v>
      </c>
      <c r="AC19" s="114">
        <v>0.16600000000000001</v>
      </c>
      <c r="AD19" s="98">
        <v>0.16600000000000001</v>
      </c>
      <c r="AE19" s="167">
        <v>1</v>
      </c>
      <c r="AF19" s="32" t="s">
        <v>107</v>
      </c>
      <c r="AG19" s="44" t="s">
        <v>106</v>
      </c>
      <c r="AH19" s="182">
        <f>P19</f>
        <v>0.33400000000000002</v>
      </c>
      <c r="AI19" s="34">
        <v>0.33</v>
      </c>
      <c r="AJ19" s="34">
        <v>1</v>
      </c>
      <c r="AK19" s="32" t="s">
        <v>108</v>
      </c>
      <c r="AL19" s="44" t="s">
        <v>109</v>
      </c>
      <c r="AM19" s="96">
        <f>Q19</f>
        <v>0.33400000000000002</v>
      </c>
      <c r="AN19" s="194">
        <v>0.33</v>
      </c>
      <c r="AO19" s="194">
        <v>1</v>
      </c>
      <c r="AP19" s="32" t="s">
        <v>126</v>
      </c>
      <c r="AQ19" s="39" t="s">
        <v>127</v>
      </c>
      <c r="AR19" s="96">
        <f>R19</f>
        <v>1</v>
      </c>
      <c r="AS19" s="97">
        <v>1</v>
      </c>
      <c r="AT19" s="167">
        <f>AS19/AR19</f>
        <v>1</v>
      </c>
      <c r="AU19" s="44" t="s">
        <v>131</v>
      </c>
    </row>
    <row r="20" spans="1:47" s="62" customFormat="1" ht="120.75" thickBot="1" x14ac:dyDescent="0.3">
      <c r="A20" s="115">
        <v>7</v>
      </c>
      <c r="B20" s="116" t="s">
        <v>59</v>
      </c>
      <c r="C20" s="117">
        <v>1</v>
      </c>
      <c r="D20" s="115" t="s">
        <v>110</v>
      </c>
      <c r="E20" s="118" t="s">
        <v>111</v>
      </c>
      <c r="F20" s="119">
        <f>+(0.333333333333333)*20%</f>
        <v>6.6666666666666596E-2</v>
      </c>
      <c r="G20" s="118" t="s">
        <v>82</v>
      </c>
      <c r="H20" s="116" t="s">
        <v>112</v>
      </c>
      <c r="I20" s="116" t="s">
        <v>113</v>
      </c>
      <c r="J20" s="116" t="s">
        <v>114</v>
      </c>
      <c r="K20" s="115"/>
      <c r="L20" s="120" t="s">
        <v>101</v>
      </c>
      <c r="M20" s="121" t="s">
        <v>115</v>
      </c>
      <c r="N20" s="122" t="s">
        <v>87</v>
      </c>
      <c r="O20" s="122">
        <v>1</v>
      </c>
      <c r="P20" s="122">
        <v>0</v>
      </c>
      <c r="Q20" s="122">
        <v>1</v>
      </c>
      <c r="R20" s="122">
        <v>1</v>
      </c>
      <c r="S20" s="115" t="s">
        <v>88</v>
      </c>
      <c r="T20" s="115" t="s">
        <v>116</v>
      </c>
      <c r="U20" s="115" t="s">
        <v>117</v>
      </c>
      <c r="V20" s="123" t="s">
        <v>90</v>
      </c>
      <c r="W20" s="124" t="s">
        <v>118</v>
      </c>
      <c r="X20" s="125" t="str">
        <f>N20</f>
        <v>No programada</v>
      </c>
      <c r="Y20" s="115" t="s">
        <v>87</v>
      </c>
      <c r="Z20" s="115" t="s">
        <v>87</v>
      </c>
      <c r="AA20" s="115" t="s">
        <v>92</v>
      </c>
      <c r="AB20" s="124" t="s">
        <v>87</v>
      </c>
      <c r="AC20" s="126">
        <f>O20</f>
        <v>1</v>
      </c>
      <c r="AD20" s="127">
        <v>1</v>
      </c>
      <c r="AE20" s="168">
        <v>1</v>
      </c>
      <c r="AF20" s="115" t="s">
        <v>119</v>
      </c>
      <c r="AG20" s="128" t="s">
        <v>120</v>
      </c>
      <c r="AH20" s="183" t="s">
        <v>87</v>
      </c>
      <c r="AI20" s="115" t="s">
        <v>87</v>
      </c>
      <c r="AJ20" s="115" t="s">
        <v>87</v>
      </c>
      <c r="AK20" s="115" t="s">
        <v>95</v>
      </c>
      <c r="AL20" s="128" t="s">
        <v>87</v>
      </c>
      <c r="AM20" s="129">
        <f>Q20</f>
        <v>1</v>
      </c>
      <c r="AN20" s="127">
        <v>1</v>
      </c>
      <c r="AO20" s="127">
        <v>1</v>
      </c>
      <c r="AP20" s="115" t="s">
        <v>128</v>
      </c>
      <c r="AQ20" s="124" t="s">
        <v>129</v>
      </c>
      <c r="AR20" s="129">
        <f>R20</f>
        <v>1</v>
      </c>
      <c r="AS20" s="130">
        <v>1</v>
      </c>
      <c r="AT20" s="168">
        <f>AS20/AR20</f>
        <v>1</v>
      </c>
      <c r="AU20" s="128" t="s">
        <v>132</v>
      </c>
    </row>
    <row r="21" spans="1:47" s="61" customFormat="1" ht="15.75" x14ac:dyDescent="0.25">
      <c r="A21" s="131"/>
      <c r="B21" s="132"/>
      <c r="C21" s="132"/>
      <c r="D21" s="132"/>
      <c r="E21" s="133" t="s">
        <v>121</v>
      </c>
      <c r="F21" s="134">
        <f>SUM(F18:F20)</f>
        <v>0.19999999999999979</v>
      </c>
      <c r="G21" s="133"/>
      <c r="H21" s="133"/>
      <c r="I21" s="133"/>
      <c r="J21" s="133"/>
      <c r="K21" s="133"/>
      <c r="L21" s="135"/>
      <c r="M21" s="133"/>
      <c r="N21" s="136"/>
      <c r="O21" s="136"/>
      <c r="P21" s="136"/>
      <c r="Q21" s="136"/>
      <c r="R21" s="136">
        <f>AVERAGE(R19:R20)</f>
        <v>1</v>
      </c>
      <c r="S21" s="133"/>
      <c r="T21" s="132"/>
      <c r="U21" s="132"/>
      <c r="V21" s="132"/>
      <c r="W21" s="137"/>
      <c r="X21" s="138"/>
      <c r="Y21" s="139"/>
      <c r="Z21" s="140">
        <f>AVERAGE(Z18:Z20)*20%</f>
        <v>0.2</v>
      </c>
      <c r="AA21" s="132"/>
      <c r="AB21" s="137"/>
      <c r="AC21" s="141"/>
      <c r="AD21" s="142"/>
      <c r="AE21" s="169">
        <f>AVERAGE(AE18:AE20)*20%</f>
        <v>0.18666666666666665</v>
      </c>
      <c r="AF21" s="132"/>
      <c r="AG21" s="143"/>
      <c r="AH21" s="184"/>
      <c r="AI21" s="139"/>
      <c r="AJ21" s="140">
        <f>AVERAGE(AJ18:AJ20)*20%</f>
        <v>0.2</v>
      </c>
      <c r="AK21" s="132"/>
      <c r="AL21" s="143"/>
      <c r="AM21" s="177"/>
      <c r="AN21" s="139"/>
      <c r="AO21" s="169">
        <f>AVERAGE(AO18:AO20)*20%</f>
        <v>0.18583333333333335</v>
      </c>
      <c r="AP21" s="132"/>
      <c r="AQ21" s="137"/>
      <c r="AR21" s="144"/>
      <c r="AS21" s="145"/>
      <c r="AT21" s="169">
        <f>AVERAGE(AT18:AT20)*20%</f>
        <v>0.18625000000000003</v>
      </c>
      <c r="AU21" s="143"/>
    </row>
    <row r="22" spans="1:47" s="63" customFormat="1" ht="18.75" x14ac:dyDescent="0.3">
      <c r="A22" s="146"/>
      <c r="B22" s="46"/>
      <c r="C22" s="46"/>
      <c r="D22" s="46"/>
      <c r="E22" s="147" t="s">
        <v>122</v>
      </c>
      <c r="F22" s="148">
        <f>F21+F17</f>
        <v>0.99999999999999978</v>
      </c>
      <c r="G22" s="46"/>
      <c r="H22" s="46"/>
      <c r="I22" s="46"/>
      <c r="J22" s="46"/>
      <c r="K22" s="46"/>
      <c r="L22" s="149"/>
      <c r="M22" s="46"/>
      <c r="N22" s="150"/>
      <c r="O22" s="150"/>
      <c r="P22" s="150"/>
      <c r="Q22" s="150"/>
      <c r="R22" s="150">
        <f>R21*$F$21</f>
        <v>0.19999999999999979</v>
      </c>
      <c r="S22" s="46"/>
      <c r="T22" s="46"/>
      <c r="U22" s="46"/>
      <c r="V22" s="46"/>
      <c r="W22" s="111"/>
      <c r="X22" s="41"/>
      <c r="Y22" s="45"/>
      <c r="Z22" s="101">
        <f>Z17+Z21</f>
        <v>1</v>
      </c>
      <c r="AA22" s="46"/>
      <c r="AB22" s="111"/>
      <c r="AC22" s="106"/>
      <c r="AD22" s="107"/>
      <c r="AE22" s="170">
        <f>AE17+AE21</f>
        <v>0.98666666666666669</v>
      </c>
      <c r="AF22" s="46"/>
      <c r="AG22" s="47"/>
      <c r="AH22" s="185"/>
      <c r="AI22" s="45"/>
      <c r="AJ22" s="101">
        <f>AJ17+AJ21</f>
        <v>1</v>
      </c>
      <c r="AK22" s="46"/>
      <c r="AL22" s="47"/>
      <c r="AM22" s="178"/>
      <c r="AN22" s="45"/>
      <c r="AO22" s="170">
        <f>AO17+AO21</f>
        <v>0.98583333333333334</v>
      </c>
      <c r="AP22" s="46"/>
      <c r="AQ22" s="111"/>
      <c r="AR22" s="99"/>
      <c r="AS22" s="100"/>
      <c r="AT22" s="170">
        <f>AT17+AT21</f>
        <v>0.98625000000000007</v>
      </c>
      <c r="AU22" s="47"/>
    </row>
  </sheetData>
  <sheetProtection formatColumns="0" formatRows="0"/>
  <autoFilter ref="A15:AU15" xr:uid="{00000000-0001-0000-0000-000000000000}"/>
  <mergeCells count="26">
    <mergeCell ref="I14:J14"/>
    <mergeCell ref="AM12:AQ12"/>
    <mergeCell ref="AR12:AU12"/>
    <mergeCell ref="X13:AB13"/>
    <mergeCell ref="AC13:AG13"/>
    <mergeCell ref="AH13:AL13"/>
    <mergeCell ref="AM13:AQ13"/>
    <mergeCell ref="AR13:AU13"/>
    <mergeCell ref="AH12:AL12"/>
    <mergeCell ref="S12:W13"/>
    <mergeCell ref="A12:B13"/>
    <mergeCell ref="C12:R13"/>
    <mergeCell ref="X12:AB12"/>
    <mergeCell ref="AC12:AG12"/>
    <mergeCell ref="A1:M1"/>
    <mergeCell ref="N1:R1"/>
    <mergeCell ref="A2:R2"/>
    <mergeCell ref="A4:B8"/>
    <mergeCell ref="C4:E8"/>
    <mergeCell ref="G4:M4"/>
    <mergeCell ref="I5:M5"/>
    <mergeCell ref="I6:M6"/>
    <mergeCell ref="I7:M7"/>
    <mergeCell ref="I8:M8"/>
    <mergeCell ref="I9:M9"/>
    <mergeCell ref="I10:M10"/>
  </mergeCells>
  <dataValidations count="2">
    <dataValidation type="textLength" operator="lessThanOrEqual" allowBlank="1" showInputMessage="1" showErrorMessage="1" error="Por favor ingresar menos de 2.500 caracteres, incluyendo espacios." prompt="Recuerde que este campo tiene máximo 2.500 caracteres, incluyendo espacios." sqref="AA16 AA19 AF19" xr:uid="{00000000-0002-0000-0000-000000000000}">
      <formula1>2500</formula1>
    </dataValidation>
    <dataValidation type="textLength" operator="lessThanOrEqual" allowBlank="1" showInputMessage="1" showErrorMessage="1" error="Por favor ingresar menos de 2.500 caracteres, incluyendo espacios." sqref="Y16:Z16 Y18:Z20 AB16 AA18 AB18:AB20 AA20 AD19:AE19 AG19" xr:uid="{00000000-0002-0000-0000-000001000000}">
      <formula1>2500</formula1>
    </dataValidation>
  </dataValidations>
  <pageMargins left="0.7" right="0.7" top="0.75" bottom="0.75" header="0.3" footer="0.3"/>
  <pageSetup paperSize="9" scale="43" orientation="portrait" r:id="rId1"/>
  <colBreaks count="1" manualBreakCount="1">
    <brk id="14"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oviembre xmlns="aa7095be-6fc4-440a-9422-8bd9f01f695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3C7614B093F5A94B81D051C0038E4C18" ma:contentTypeVersion="14" ma:contentTypeDescription="Crear nuevo documento." ma:contentTypeScope="" ma:versionID="151ed822507b681f7baf70db64c9c239">
  <xsd:schema xmlns:xsd="http://www.w3.org/2001/XMLSchema" xmlns:xs="http://www.w3.org/2001/XMLSchema" xmlns:p="http://schemas.microsoft.com/office/2006/metadata/properties" xmlns:ns2="3f1a0024-6d61-4f4c-b3df-5a227450014d" xmlns:ns3="aa7095be-6fc4-440a-9422-8bd9f01f6955" targetNamespace="http://schemas.microsoft.com/office/2006/metadata/properties" ma:root="true" ma:fieldsID="1eba731517ea792988ff390ceac6a09f" ns2:_="" ns3:_="">
    <xsd:import namespace="3f1a0024-6d61-4f4c-b3df-5a227450014d"/>
    <xsd:import namespace="aa7095be-6fc4-440a-9422-8bd9f01f695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EventHashCode" minOccurs="0"/>
                <xsd:element ref="ns3:MediaServiceGenerationTime" minOccurs="0"/>
                <xsd:element ref="ns3:Noviembr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1a0024-6d61-4f4c-b3df-5a227450014d"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7095be-6fc4-440a-9422-8bd9f01f695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Noviembre" ma:index="18" nillable="true" ma:displayName="." ma:format="Dropdown" ma:internalName="Noviembre">
      <xsd:simpleType>
        <xsd:restriction base="dms:Text">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9E411EC-02AF-49F3-A782-79A3406B3132}">
  <ds:schemaRefs>
    <ds:schemaRef ds:uri="http://schemas.microsoft.com/office/2006/metadata/properties"/>
    <ds:schemaRef ds:uri="http://schemas.microsoft.com/office/infopath/2007/PartnerControls"/>
    <ds:schemaRef ds:uri="aa7095be-6fc4-440a-9422-8bd9f01f6955"/>
  </ds:schemaRefs>
</ds:datastoreItem>
</file>

<file path=customXml/itemProps2.xml><?xml version="1.0" encoding="utf-8"?>
<ds:datastoreItem xmlns:ds="http://schemas.openxmlformats.org/officeDocument/2006/customXml" ds:itemID="{2170CF40-C943-4A90-8749-BB993DA51EB5}">
  <ds:schemaRefs>
    <ds:schemaRef ds:uri="http://schemas.microsoft.com/sharepoint/v3/contenttype/forms"/>
  </ds:schemaRefs>
</ds:datastoreItem>
</file>

<file path=customXml/itemProps3.xml><?xml version="1.0" encoding="utf-8"?>
<ds:datastoreItem xmlns:ds="http://schemas.openxmlformats.org/officeDocument/2006/customXml" ds:itemID="{CE2B060E-689F-4E94-8324-2ED035C827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1a0024-6d61-4f4c-b3df-5a227450014d"/>
    <ds:schemaRef ds:uri="aa7095be-6fc4-440a-9422-8bd9f01f69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evaluacion independiente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OAP</dc:creator>
  <cp:keywords/>
  <dc:description/>
  <cp:lastModifiedBy>Camilo Bautista Beltran</cp:lastModifiedBy>
  <cp:revision/>
  <dcterms:created xsi:type="dcterms:W3CDTF">2021-03-04T13:57:54Z</dcterms:created>
  <dcterms:modified xsi:type="dcterms:W3CDTF">2022-01-27T23:06:39Z</dcterms:modified>
  <cp:category/>
  <cp:contentStatus/>
</cp:coreProperties>
</file>